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l1050dgev6nf3\GPE2\"/>
    </mc:Choice>
  </mc:AlternateContent>
  <xr:revisionPtr revIDLastSave="0" documentId="8_{8DC87BE0-4836-4B7F-BAC2-0E50CC257E1C}" xr6:coauthVersionLast="47" xr6:coauthVersionMax="47" xr10:uidLastSave="{00000000-0000-0000-0000-000000000000}"/>
  <bookViews>
    <workbookView xWindow="-120" yWindow="-120" windowWidth="29040" windowHeight="15720" xr2:uid="{6A06E585-784B-4647-A02B-135C5BD85D91}"/>
  </bookViews>
  <sheets>
    <sheet name="Estadística Operacional"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1" i="2" l="1"/>
  <c r="G120" i="2"/>
  <c r="G119" i="2"/>
  <c r="G118" i="2"/>
  <c r="G117" i="2"/>
  <c r="G116" i="2"/>
  <c r="I101" i="2"/>
  <c r="I102" i="2"/>
  <c r="I103" i="2"/>
  <c r="I104" i="2"/>
  <c r="I105" i="2"/>
  <c r="I106" i="2"/>
  <c r="I107" i="2"/>
  <c r="I108" i="2"/>
  <c r="I109" i="2"/>
  <c r="I100" i="2"/>
  <c r="H108" i="2"/>
  <c r="H107" i="2"/>
  <c r="H106" i="2"/>
  <c r="H105" i="2"/>
  <c r="H104" i="2"/>
  <c r="H103" i="2"/>
  <c r="H109" i="2" s="1"/>
  <c r="H102" i="2"/>
  <c r="H101" i="2"/>
  <c r="G109" i="2"/>
  <c r="G108" i="2"/>
  <c r="G107" i="2"/>
  <c r="G106" i="2"/>
  <c r="G105" i="2"/>
  <c r="G104" i="2"/>
  <c r="G103" i="2"/>
  <c r="G102" i="2"/>
  <c r="G101" i="2"/>
  <c r="E110" i="2"/>
  <c r="D110" i="2"/>
  <c r="C110" i="2"/>
  <c r="F86" i="2" l="1"/>
  <c r="E22" i="2"/>
  <c r="C22" i="2"/>
  <c r="D22" i="2"/>
  <c r="H115" i="2" l="1"/>
  <c r="G115" i="2"/>
  <c r="G122" i="2" s="1"/>
  <c r="G123" i="2" s="1"/>
  <c r="G124" i="2" s="1"/>
  <c r="D73" i="2"/>
  <c r="H116" i="2" l="1"/>
  <c r="I115" i="2"/>
  <c r="G39" i="2"/>
  <c r="E73" i="2"/>
  <c r="D56" i="2"/>
  <c r="D39" i="2"/>
  <c r="F55" i="2"/>
  <c r="F21" i="2"/>
  <c r="H117" i="2" l="1"/>
  <c r="I116" i="2"/>
  <c r="E125" i="2"/>
  <c r="D125" i="2"/>
  <c r="C125" i="2"/>
  <c r="I73" i="2"/>
  <c r="F73" i="2"/>
  <c r="G73" i="2"/>
  <c r="H73" i="2"/>
  <c r="C73" i="2"/>
  <c r="E56" i="2"/>
  <c r="C56" i="2"/>
  <c r="I39" i="2"/>
  <c r="E39" i="2"/>
  <c r="F39" i="2"/>
  <c r="H39" i="2"/>
  <c r="C39" i="2"/>
  <c r="H118" i="2" l="1"/>
  <c r="I117" i="2"/>
  <c r="F52" i="2"/>
  <c r="F51" i="2"/>
  <c r="F50" i="2"/>
  <c r="F49" i="2"/>
  <c r="F48" i="2"/>
  <c r="F14" i="2"/>
  <c r="F15" i="2"/>
  <c r="F16" i="2"/>
  <c r="F17" i="2"/>
  <c r="F18" i="2"/>
  <c r="H119" i="2" l="1"/>
  <c r="I118" i="2"/>
  <c r="F53" i="2"/>
  <c r="F54" i="2"/>
  <c r="F20" i="2"/>
  <c r="F19" i="2"/>
  <c r="H120" i="2" l="1"/>
  <c r="I119" i="2"/>
  <c r="H121" i="2" l="1"/>
  <c r="I120" i="2"/>
  <c r="H122" i="2" l="1"/>
  <c r="I121" i="2"/>
  <c r="H123" i="2" l="1"/>
  <c r="I122" i="2"/>
  <c r="H124" i="2" l="1"/>
  <c r="I124" i="2" s="1"/>
  <c r="I12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4">
    <bk>
      <extLst>
        <ext uri="{3e2802c4-a4d2-4d8b-9148-e3be6c30e623}">
          <xlrd:rvb i="0"/>
        </ext>
      </extLst>
    </bk>
    <bk>
      <extLst>
        <ext uri="{3e2802c4-a4d2-4d8b-9148-e3be6c30e623}">
          <xlrd:rvb i="11"/>
        </ext>
      </extLst>
    </bk>
    <bk>
      <extLst>
        <ext uri="{3e2802c4-a4d2-4d8b-9148-e3be6c30e623}">
          <xlrd:rvb i="88"/>
        </ext>
      </extLst>
    </bk>
    <bk>
      <extLst>
        <ext uri="{3e2802c4-a4d2-4d8b-9148-e3be6c30e623}">
          <xlrd:rvb i="98"/>
        </ext>
      </extLst>
    </bk>
    <bk>
      <extLst>
        <ext uri="{3e2802c4-a4d2-4d8b-9148-e3be6c30e623}">
          <xlrd:rvb i="153"/>
        </ext>
      </extLst>
    </bk>
    <bk>
      <extLst>
        <ext uri="{3e2802c4-a4d2-4d8b-9148-e3be6c30e623}">
          <xlrd:rvb i="163"/>
        </ext>
      </extLst>
    </bk>
    <bk>
      <extLst>
        <ext uri="{3e2802c4-a4d2-4d8b-9148-e3be6c30e623}">
          <xlrd:rvb i="211"/>
        </ext>
      </extLst>
    </bk>
    <bk>
      <extLst>
        <ext uri="{3e2802c4-a4d2-4d8b-9148-e3be6c30e623}">
          <xlrd:rvb i="220"/>
        </ext>
      </extLst>
    </bk>
    <bk>
      <extLst>
        <ext uri="{3e2802c4-a4d2-4d8b-9148-e3be6c30e623}">
          <xlrd:rvb i="290"/>
        </ext>
      </extLst>
    </bk>
    <bk>
      <extLst>
        <ext uri="{3e2802c4-a4d2-4d8b-9148-e3be6c30e623}">
          <xlrd:rvb i="298"/>
        </ext>
      </extLst>
    </bk>
    <bk>
      <extLst>
        <ext uri="{3e2802c4-a4d2-4d8b-9148-e3be6c30e623}">
          <xlrd:rvb i="308"/>
        </ext>
      </extLst>
    </bk>
    <bk>
      <extLst>
        <ext uri="{3e2802c4-a4d2-4d8b-9148-e3be6c30e623}">
          <xlrd:rvb i="318"/>
        </ext>
      </extLst>
    </bk>
    <bk>
      <extLst>
        <ext uri="{3e2802c4-a4d2-4d8b-9148-e3be6c30e623}">
          <xlrd:rvb i="328"/>
        </ext>
      </extLst>
    </bk>
    <bk>
      <extLst>
        <ext uri="{3e2802c4-a4d2-4d8b-9148-e3be6c30e623}">
          <xlrd:rvb i="336"/>
        </ext>
      </extLst>
    </bk>
  </futureMetadata>
  <valueMetadata count="14">
    <bk>
      <rc t="1" v="0"/>
    </bk>
    <bk>
      <rc t="1" v="1"/>
    </bk>
    <bk>
      <rc t="1" v="2"/>
    </bk>
    <bk>
      <rc t="1" v="3"/>
    </bk>
    <bk>
      <rc t="1" v="4"/>
    </bk>
    <bk>
      <rc t="1" v="5"/>
    </bk>
    <bk>
      <rc t="1" v="6"/>
    </bk>
    <bk>
      <rc t="1" v="7"/>
    </bk>
    <bk>
      <rc t="1" v="8"/>
    </bk>
    <bk>
      <rc t="1" v="9"/>
    </bk>
    <bk>
      <rc t="1" v="10"/>
    </bk>
    <bk>
      <rc t="1" v="11"/>
    </bk>
    <bk>
      <rc t="1" v="12"/>
    </bk>
    <bk>
      <rc t="1" v="13"/>
    </bk>
  </valueMetadata>
</metadata>
</file>

<file path=xl/sharedStrings.xml><?xml version="1.0" encoding="utf-8"?>
<sst xmlns="http://schemas.openxmlformats.org/spreadsheetml/2006/main" count="169" uniqueCount="59">
  <si>
    <t>MES</t>
  </si>
  <si>
    <t>ABRIL</t>
  </si>
  <si>
    <t>MAYO</t>
  </si>
  <si>
    <t>JUNIO</t>
  </si>
  <si>
    <t>JULIO</t>
  </si>
  <si>
    <t>AGOSTO</t>
  </si>
  <si>
    <t>SEPTIEMBRE</t>
  </si>
  <si>
    <t>TOTAL</t>
  </si>
  <si>
    <t>PASAJEROS</t>
  </si>
  <si>
    <t>OPERACIONES</t>
  </si>
  <si>
    <t>NACIONALES</t>
  </si>
  <si>
    <t>INTERNACIONALES</t>
  </si>
  <si>
    <t>SUBTOTAL</t>
  </si>
  <si>
    <t>MARZO*</t>
  </si>
  <si>
    <t>PASAJEROS COMERCIALES DE LLEGADA Y DE SALIDA.</t>
  </si>
  <si>
    <t>PASAJEROS COMERCIALES TOTALES.</t>
  </si>
  <si>
    <t>NACIONALES </t>
  </si>
  <si>
    <t>INTERNACIONAL</t>
  </si>
  <si>
    <t>SALIDAS</t>
  </si>
  <si>
    <t>LLEGADAS</t>
  </si>
  <si>
    <t>PASAJEROS Y OPERACIONES DE AVIACIÓN GENERAL.</t>
  </si>
  <si>
    <t>SALIDA</t>
  </si>
  <si>
    <t>LLEGADA</t>
  </si>
  <si>
    <t>OCTUBRE</t>
  </si>
  <si>
    <t>PAX. NACIONALES</t>
  </si>
  <si>
    <t>PAX. INTERNACIONALES</t>
  </si>
  <si>
    <t>OPERACIONES DE</t>
  </si>
  <si>
    <t>VAR % MENSUAL</t>
  </si>
  <si>
    <t>PASAJEROS COMERCIALES TOTALES POR DESTINOS.</t>
  </si>
  <si>
    <t>ENTIDAD FEDERATIVA</t>
  </si>
  <si>
    <t>PAÍS</t>
  </si>
  <si>
    <t>NOVIEMBRE</t>
  </si>
  <si>
    <t>Otros destinos</t>
  </si>
  <si>
    <t>NUMERALIA AEROPORTUARIA 2022.</t>
  </si>
  <si>
    <t>Fecha de validación: 1/o Ene. 2023.</t>
  </si>
  <si>
    <t>Fecha de actualización: 31 Dic. 2022.</t>
  </si>
  <si>
    <t>Marzo - Diciembre 2022.</t>
  </si>
  <si>
    <t>DICIEMBRE</t>
  </si>
  <si>
    <t>SUBTOTAL NACIONAL</t>
  </si>
  <si>
    <t>SUBTOTAL INTERNACIONAL</t>
  </si>
  <si>
    <t xml:space="preserve">Nota 1: Los valores reportados en el mes de marzo corresponden al periodo comprendido entre los días 21 y 31 de ese mismo mes. </t>
  </si>
  <si>
    <t>-</t>
  </si>
  <si>
    <r>
      <t xml:space="preserve">Contacto:  </t>
    </r>
    <r>
      <rPr>
        <sz val="11"/>
        <color theme="1"/>
        <rFont val="Montserrat"/>
      </rPr>
      <t xml:space="preserve">Subdirección General Administrativa </t>
    </r>
    <r>
      <rPr>
        <b/>
        <sz val="11"/>
        <color theme="1"/>
        <rFont val="Montserrat"/>
      </rPr>
      <t xml:space="preserve">| </t>
    </r>
    <r>
      <rPr>
        <sz val="11"/>
        <color theme="1"/>
        <rFont val="Montserrat"/>
      </rPr>
      <t xml:space="preserve">Gerencia de Procesos y Estadística. </t>
    </r>
  </si>
  <si>
    <t>procesosyestadistica@aifa.aero</t>
  </si>
  <si>
    <t>Nota 2: Los valores cuantitativos mostrados son el resultado de la compulsa entre los registros de la Dirección de Operación y los Manifiestos de Operación remitidos por las aerolíneas.</t>
  </si>
  <si>
    <t>OPERACIONES TOTALES*</t>
  </si>
  <si>
    <t>OPERACIONES DE LLEGADA Y DE SALIDA*</t>
  </si>
  <si>
    <t>*Las cifras de operaciones excluyen los valores por concepto de Aviación General.</t>
  </si>
  <si>
    <t>MARZO</t>
  </si>
  <si>
    <t>MAR.</t>
  </si>
  <si>
    <t>ABR.</t>
  </si>
  <si>
    <t>MAY.</t>
  </si>
  <si>
    <t>JUN.</t>
  </si>
  <si>
    <t>JUL.</t>
  </si>
  <si>
    <t>AGO.</t>
  </si>
  <si>
    <t>SEP.</t>
  </si>
  <si>
    <t>OCT.</t>
  </si>
  <si>
    <t>NOV.</t>
  </si>
  <si>
    <t>DIC.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</si>
</sst>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Montserrat"/>
    </font>
    <font>
      <sz val="11"/>
      <color theme="1"/>
      <name val="Montserrat"/>
    </font>
    <font>
      <b/>
      <sz val="11"/>
      <color rgb="FFFFFFFF"/>
      <name val="Montserrat"/>
    </font>
    <font>
      <b/>
      <sz val="11"/>
      <color rgb="FF0A202D"/>
      <name val="Montserrat"/>
    </font>
    <font>
      <sz val="11"/>
      <color rgb="FF000000"/>
      <name val="Montserrat"/>
    </font>
    <font>
      <b/>
      <sz val="11"/>
      <color rgb="FF000000"/>
      <name val="Montserrat"/>
    </font>
    <font>
      <sz val="11"/>
      <name val="Arial"/>
      <family val="2"/>
    </font>
    <font>
      <sz val="12"/>
      <color theme="1"/>
      <name val="Montserrat"/>
    </font>
    <font>
      <b/>
      <sz val="16"/>
      <color theme="1"/>
      <name val="Montserrat"/>
    </font>
    <font>
      <sz val="11"/>
      <color theme="0"/>
      <name val="Montserrat"/>
    </font>
    <font>
      <sz val="11"/>
      <color theme="1"/>
      <name val="Calibri"/>
      <family val="2"/>
      <scheme val="minor"/>
    </font>
    <font>
      <sz val="11"/>
      <color rgb="FFFF0000"/>
      <name val="Montserrat"/>
    </font>
    <font>
      <i/>
      <sz val="11"/>
      <color rgb="FF000000"/>
      <name val="Montserrat"/>
    </font>
    <font>
      <i/>
      <sz val="11"/>
      <color theme="1"/>
      <name val="Montserrat"/>
    </font>
    <font>
      <b/>
      <i/>
      <sz val="11"/>
      <color rgb="FF000000"/>
      <name val="Montserrat"/>
    </font>
    <font>
      <sz val="8"/>
      <name val="Calibri"/>
      <family val="2"/>
      <scheme val="minor"/>
    </font>
    <font>
      <b/>
      <sz val="11"/>
      <color theme="1"/>
      <name val="Montserrat"/>
    </font>
    <font>
      <sz val="11"/>
      <name val="Montserrat"/>
    </font>
  </fonts>
  <fills count="11">
    <fill>
      <patternFill patternType="none"/>
    </fill>
    <fill>
      <patternFill patternType="gray125"/>
    </fill>
    <fill>
      <patternFill patternType="solid">
        <fgColor rgb="FF255C4F"/>
        <bgColor indexed="64"/>
      </patternFill>
    </fill>
    <fill>
      <patternFill patternType="solid">
        <fgColor rgb="FFF2F2F2"/>
        <bgColor indexed="64"/>
      </patternFill>
    </fill>
    <fill>
      <patternFill patternType="solid">
        <fgColor rgb="FFD9D9D9"/>
        <bgColor indexed="64"/>
      </patternFill>
    </fill>
    <fill>
      <patternFill patternType="solid">
        <fgColor rgb="FFBFBFBF"/>
        <bgColor indexed="64"/>
      </patternFill>
    </fill>
    <fill>
      <patternFill patternType="solid">
        <fgColor rgb="FFDDC4A3"/>
        <bgColor indexed="64"/>
      </patternFill>
    </fill>
    <fill>
      <patternFill patternType="solid">
        <fgColor rgb="FFEAE1CE"/>
        <bgColor indexed="64"/>
      </patternFill>
    </fill>
    <fill>
      <patternFill patternType="solid">
        <fgColor rgb="FFA42145"/>
        <bgColor indexed="64"/>
      </patternFill>
    </fill>
    <fill>
      <patternFill patternType="solid">
        <fgColor theme="0" tint="-0.249977111117893"/>
        <bgColor indexed="64"/>
      </patternFill>
    </fill>
    <fill>
      <patternFill patternType="solid">
        <fgColor theme="0"/>
        <bgColor indexed="64"/>
      </patternFill>
    </fill>
  </fills>
  <borders count="1">
    <border>
      <left/>
      <right/>
      <top/>
      <bottom/>
      <diagonal/>
    </border>
  </borders>
  <cellStyleXfs count="2">
    <xf numFmtId="0" fontId="0" fillId="0" borderId="0"/>
    <xf numFmtId="9" fontId="11" fillId="0" borderId="0" applyFont="0" applyFill="0" applyBorder="0" applyAlignment="0" applyProtection="0"/>
  </cellStyleXfs>
  <cellXfs count="58">
    <xf numFmtId="0" fontId="0" fillId="0" borderId="0" xfId="0"/>
    <xf numFmtId="0" fontId="2" fillId="0" borderId="0" xfId="0" applyFont="1"/>
    <xf numFmtId="0" fontId="3" fillId="2" borderId="0" xfId="0" applyFont="1" applyFill="1" applyAlignment="1">
      <alignment horizontal="center" vertical="center" wrapText="1" readingOrder="1"/>
    </xf>
    <xf numFmtId="0" fontId="4" fillId="3" borderId="0" xfId="0" applyFont="1" applyFill="1" applyAlignment="1">
      <alignment horizontal="center" vertical="center" wrapText="1" readingOrder="1"/>
    </xf>
    <xf numFmtId="3" fontId="5" fillId="3" borderId="0" xfId="0" applyNumberFormat="1" applyFont="1" applyFill="1" applyAlignment="1">
      <alignment horizontal="center" vertical="center" wrapText="1" readingOrder="1"/>
    </xf>
    <xf numFmtId="0" fontId="5" fillId="3" borderId="0" xfId="0" applyFont="1" applyFill="1" applyAlignment="1">
      <alignment horizontal="center" vertical="center" wrapText="1" readingOrder="1"/>
    </xf>
    <xf numFmtId="3" fontId="6" fillId="3" borderId="0" xfId="0" applyNumberFormat="1" applyFont="1" applyFill="1" applyAlignment="1">
      <alignment horizontal="center" vertical="center" wrapText="1" readingOrder="1"/>
    </xf>
    <xf numFmtId="0" fontId="4" fillId="0" borderId="0" xfId="0" applyFont="1" applyAlignment="1">
      <alignment horizontal="center" vertical="center" wrapText="1" readingOrder="1"/>
    </xf>
    <xf numFmtId="3" fontId="5" fillId="0" borderId="0" xfId="0" applyNumberFormat="1" applyFont="1" applyAlignment="1">
      <alignment horizontal="center" vertical="center" wrapText="1" readingOrder="1"/>
    </xf>
    <xf numFmtId="0" fontId="5" fillId="0" borderId="0" xfId="0" applyFont="1" applyAlignment="1">
      <alignment horizontal="center" vertical="center" wrapText="1" readingOrder="1"/>
    </xf>
    <xf numFmtId="3" fontId="6" fillId="0" borderId="0" xfId="0" applyNumberFormat="1" applyFont="1" applyAlignment="1">
      <alignment horizontal="center" vertical="center" wrapText="1" readingOrder="1"/>
    </xf>
    <xf numFmtId="0" fontId="4" fillId="4" borderId="0" xfId="0" applyFont="1" applyFill="1" applyAlignment="1">
      <alignment horizontal="center" vertical="center" wrapText="1" readingOrder="1"/>
    </xf>
    <xf numFmtId="0" fontId="7" fillId="0" borderId="0" xfId="0" applyFont="1" applyAlignment="1">
      <alignment wrapText="1"/>
    </xf>
    <xf numFmtId="0" fontId="6" fillId="6" borderId="0" xfId="0" applyFont="1" applyFill="1" applyAlignment="1">
      <alignment horizontal="center" vertical="center" wrapText="1" readingOrder="1"/>
    </xf>
    <xf numFmtId="0" fontId="6" fillId="7" borderId="0" xfId="0" applyFont="1" applyFill="1" applyAlignment="1">
      <alignment horizontal="center" vertical="center" wrapText="1" readingOrder="1"/>
    </xf>
    <xf numFmtId="3" fontId="6" fillId="4" borderId="0" xfId="0" applyNumberFormat="1" applyFont="1" applyFill="1" applyAlignment="1">
      <alignment horizontal="center" wrapText="1" readingOrder="1"/>
    </xf>
    <xf numFmtId="0" fontId="3" fillId="8" borderId="0" xfId="0" applyFont="1" applyFill="1" applyAlignment="1">
      <alignment horizontal="center" vertical="center" wrapText="1" readingOrder="1"/>
    </xf>
    <xf numFmtId="0" fontId="6" fillId="3" borderId="0" xfId="0" applyFont="1" applyFill="1" applyAlignment="1">
      <alignment horizontal="center" vertical="center" wrapText="1" readingOrder="1"/>
    </xf>
    <xf numFmtId="0" fontId="6" fillId="0" borderId="0" xfId="0" applyFont="1" applyAlignment="1">
      <alignment horizontal="center" vertical="center" wrapText="1" readingOrder="1"/>
    </xf>
    <xf numFmtId="0" fontId="6" fillId="4" borderId="0" xfId="0" applyFont="1" applyFill="1" applyAlignment="1">
      <alignment horizontal="center" wrapText="1" readingOrder="1"/>
    </xf>
    <xf numFmtId="0" fontId="3" fillId="2" borderId="0" xfId="0" applyFont="1" applyFill="1" applyAlignment="1">
      <alignment horizontal="center" wrapText="1" readingOrder="1"/>
    </xf>
    <xf numFmtId="0" fontId="5" fillId="0" borderId="0" xfId="0" applyFont="1" applyAlignment="1">
      <alignment horizontal="center" wrapText="1" readingOrder="1"/>
    </xf>
    <xf numFmtId="0" fontId="3" fillId="8" borderId="0" xfId="0" applyFont="1" applyFill="1" applyAlignment="1">
      <alignment horizontal="center" wrapText="1" readingOrder="1"/>
    </xf>
    <xf numFmtId="0" fontId="1" fillId="0" borderId="0" xfId="0" applyFont="1"/>
    <xf numFmtId="0" fontId="8" fillId="0" borderId="0" xfId="0" applyFont="1"/>
    <xf numFmtId="0" fontId="9" fillId="0" borderId="0" xfId="0" applyFont="1"/>
    <xf numFmtId="3" fontId="6" fillId="9" borderId="0" xfId="0" applyNumberFormat="1" applyFont="1" applyFill="1" applyAlignment="1">
      <alignment horizontal="center" wrapText="1" readingOrder="1"/>
    </xf>
    <xf numFmtId="3" fontId="5" fillId="10" borderId="0" xfId="0" applyNumberFormat="1" applyFont="1" applyFill="1" applyAlignment="1">
      <alignment horizontal="center" vertical="center" wrapText="1" readingOrder="1"/>
    </xf>
    <xf numFmtId="3" fontId="4" fillId="9" borderId="0" xfId="0" applyNumberFormat="1" applyFont="1" applyFill="1" applyAlignment="1">
      <alignment horizontal="center" vertical="center" wrapText="1" readingOrder="1"/>
    </xf>
    <xf numFmtId="0" fontId="10" fillId="0" borderId="0" xfId="0" applyFont="1"/>
    <xf numFmtId="10" fontId="10" fillId="0" borderId="0" xfId="1" applyNumberFormat="1" applyFont="1" applyAlignment="1">
      <alignment horizontal="center" vertical="center"/>
    </xf>
    <xf numFmtId="3" fontId="4" fillId="4" borderId="0" xfId="0" applyNumberFormat="1" applyFont="1" applyFill="1" applyAlignment="1">
      <alignment horizontal="center" vertical="center" wrapText="1" readingOrder="1"/>
    </xf>
    <xf numFmtId="3" fontId="5" fillId="0" borderId="0" xfId="0" applyNumberFormat="1" applyFont="1" applyAlignment="1">
      <alignment horizontal="center" wrapText="1" readingOrder="1"/>
    </xf>
    <xf numFmtId="10" fontId="2" fillId="0" borderId="0" xfId="1" applyNumberFormat="1" applyFont="1"/>
    <xf numFmtId="10" fontId="12" fillId="0" borderId="0" xfId="1" applyNumberFormat="1" applyFont="1" applyAlignment="1">
      <alignment horizontal="center" vertical="center"/>
    </xf>
    <xf numFmtId="3" fontId="13" fillId="3" borderId="0" xfId="0" applyNumberFormat="1" applyFont="1" applyFill="1" applyAlignment="1">
      <alignment horizontal="center" vertical="center" wrapText="1" readingOrder="1"/>
    </xf>
    <xf numFmtId="3" fontId="13" fillId="0" borderId="0" xfId="0" applyNumberFormat="1" applyFont="1" applyAlignment="1">
      <alignment horizontal="center" vertical="center" wrapText="1" readingOrder="1"/>
    </xf>
    <xf numFmtId="0" fontId="13" fillId="3" borderId="0" xfId="0" applyFont="1" applyFill="1" applyAlignment="1">
      <alignment horizontal="center" vertical="center" wrapText="1" readingOrder="1"/>
    </xf>
    <xf numFmtId="0" fontId="13" fillId="0" borderId="0" xfId="0" applyFont="1" applyAlignment="1">
      <alignment horizontal="center" vertical="center" wrapText="1" readingOrder="1"/>
    </xf>
    <xf numFmtId="3" fontId="5" fillId="4" borderId="0" xfId="0" applyNumberFormat="1" applyFont="1" applyFill="1" applyAlignment="1">
      <alignment horizontal="center" wrapText="1" readingOrder="1"/>
    </xf>
    <xf numFmtId="0" fontId="6" fillId="4" borderId="0" xfId="0" applyFont="1" applyFill="1" applyAlignment="1">
      <alignment horizontal="center" vertical="center" wrapText="1" readingOrder="1"/>
    </xf>
    <xf numFmtId="3" fontId="6" fillId="4" borderId="0" xfId="0" applyNumberFormat="1" applyFont="1" applyFill="1" applyAlignment="1">
      <alignment horizontal="center" vertical="center" wrapText="1" readingOrder="1"/>
    </xf>
    <xf numFmtId="0" fontId="14" fillId="0" borderId="0" xfId="0" applyFont="1"/>
    <xf numFmtId="0" fontId="15" fillId="7" borderId="0" xfId="0" applyFont="1" applyFill="1" applyAlignment="1">
      <alignment horizontal="center" vertical="center" wrapText="1" readingOrder="1"/>
    </xf>
    <xf numFmtId="0" fontId="15" fillId="6" borderId="0" xfId="0" applyFont="1" applyFill="1" applyAlignment="1">
      <alignment horizontal="center" vertical="center" wrapText="1" readingOrder="1"/>
    </xf>
    <xf numFmtId="0" fontId="10" fillId="0" borderId="0" xfId="0" applyFont="1" applyAlignment="1">
      <alignment horizontal="center" vertical="center"/>
    </xf>
    <xf numFmtId="0" fontId="17" fillId="0" borderId="0" xfId="0" applyFont="1"/>
    <xf numFmtId="0" fontId="18" fillId="0" borderId="0" xfId="0" applyFont="1"/>
    <xf numFmtId="3" fontId="18" fillId="0" borderId="0" xfId="0" applyNumberFormat="1" applyFont="1" applyAlignment="1">
      <alignment horizontal="center" vertical="center"/>
    </xf>
    <xf numFmtId="3" fontId="2" fillId="0" borderId="0" xfId="0" applyNumberFormat="1" applyFont="1"/>
    <xf numFmtId="3" fontId="10" fillId="0" borderId="0" xfId="0" applyNumberFormat="1" applyFont="1" applyAlignment="1">
      <alignment horizontal="center" vertical="center"/>
    </xf>
    <xf numFmtId="3" fontId="10" fillId="0" borderId="0" xfId="0" applyNumberFormat="1" applyFont="1"/>
    <xf numFmtId="0" fontId="2" fillId="0" borderId="0" xfId="0" applyFont="1" applyAlignment="1">
      <alignment horizontal="center"/>
    </xf>
    <xf numFmtId="0" fontId="14"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vertical="center"/>
    </xf>
    <xf numFmtId="0" fontId="4" fillId="4" borderId="0" xfId="0" applyFont="1" applyFill="1" applyAlignment="1">
      <alignment horizontal="center" vertical="center" wrapText="1" readingOrder="1"/>
    </xf>
    <xf numFmtId="0" fontId="4" fillId="5" borderId="0" xfId="0" applyFont="1" applyFill="1" applyAlignment="1">
      <alignment horizontal="center" vertical="center" wrapText="1" readingOrder="1"/>
    </xf>
  </cellXfs>
  <cellStyles count="2">
    <cellStyle name="Normal" xfId="0" builtinId="0"/>
    <cellStyle name="Porcentaje" xfId="1" builtinId="5"/>
  </cellStyles>
  <dxfs count="0"/>
  <tableStyles count="0" defaultTableStyle="TableStyleMedium2" defaultPivotStyle="PivotStyleLight16"/>
  <colors>
    <mruColors>
      <color rgb="FF235B4E"/>
      <color rgb="FF9D2449"/>
      <color rgb="FFD4C19C"/>
      <color rgb="FFBB9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'Estadística Operacional'!$C$10:$C$11</c:f>
              <c:strCache>
                <c:ptCount val="2"/>
                <c:pt idx="0">
                  <c:v>PASAJEROS</c:v>
                </c:pt>
                <c:pt idx="1">
                  <c:v>NACIONALES</c:v>
                </c:pt>
              </c:strCache>
            </c:strRef>
          </c:tx>
          <c:spPr>
            <a:solidFill>
              <a:srgbClr val="D4C19C"/>
            </a:solidFill>
            <a:ln>
              <a:noFill/>
            </a:ln>
            <a:effectLst/>
          </c:spPr>
          <c:invertIfNegative val="0"/>
          <c:dLbls>
            <c:dLbl>
              <c:idx val="9"/>
              <c:spPr>
                <a:noFill/>
                <a:ln>
                  <a:noFill/>
                </a:ln>
                <a:effectLst/>
              </c:spPr>
              <c:txPr>
                <a:bodyPr rot="0" spcFirstLastPara="1" vertOverflow="ellipsis" vert="horz" wrap="square" anchor="ctr" anchorCtr="1"/>
                <a:lstStyle/>
                <a:p>
                  <a:pPr>
                    <a:defRPr sz="1400" b="1" i="0" u="none" strike="noStrike" kern="1200" baseline="0">
                      <a:solidFill>
                        <a:srgbClr val="BB9D61"/>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extLst>
                <c:ext xmlns:c16="http://schemas.microsoft.com/office/drawing/2014/chart" uri="{C3380CC4-5D6E-409C-BE32-E72D297353CC}">
                  <c16:uniqueId val="{00000000-6C61-49D2-B8E6-54A1768FEBFC}"/>
                </c:ext>
              </c:extLst>
            </c:dLbl>
            <c:spPr>
              <a:noFill/>
              <a:ln>
                <a:noFill/>
              </a:ln>
              <a:effectLst/>
            </c:spPr>
            <c:txPr>
              <a:bodyPr rot="0" spcFirstLastPara="1" vertOverflow="ellipsis" vert="horz" wrap="square" anchor="ctr" anchorCtr="1"/>
              <a:lstStyle/>
              <a:p>
                <a:pPr>
                  <a:defRPr sz="1200" b="1" i="0" u="none" strike="noStrike" kern="1200" baseline="0">
                    <a:solidFill>
                      <a:srgbClr val="BB9D61"/>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Operacional'!$B$12:$B$21</c:f>
              <c:strCache>
                <c:ptCount val="10"/>
                <c:pt idx="0">
                  <c:v>MAR.</c:v>
                </c:pt>
                <c:pt idx="1">
                  <c:v>ABR.</c:v>
                </c:pt>
                <c:pt idx="2">
                  <c:v>MAY.</c:v>
                </c:pt>
                <c:pt idx="3">
                  <c:v>JUN.</c:v>
                </c:pt>
                <c:pt idx="4">
                  <c:v>JUL.</c:v>
                </c:pt>
                <c:pt idx="5">
                  <c:v>AGO.</c:v>
                </c:pt>
                <c:pt idx="6">
                  <c:v>SEP.</c:v>
                </c:pt>
                <c:pt idx="7">
                  <c:v>OCT.</c:v>
                </c:pt>
                <c:pt idx="8">
                  <c:v>NOV.</c:v>
                </c:pt>
                <c:pt idx="9">
                  <c:v>DIC.</c:v>
                </c:pt>
              </c:strCache>
            </c:strRef>
          </c:cat>
          <c:val>
            <c:numRef>
              <c:f>'Estadística Operacional'!$C$12:$C$21</c:f>
              <c:numCache>
                <c:formatCode>#,##0</c:formatCode>
                <c:ptCount val="10"/>
                <c:pt idx="0">
                  <c:v>14024</c:v>
                </c:pt>
                <c:pt idx="1">
                  <c:v>35204</c:v>
                </c:pt>
                <c:pt idx="2">
                  <c:v>35891</c:v>
                </c:pt>
                <c:pt idx="3">
                  <c:v>32899</c:v>
                </c:pt>
                <c:pt idx="4">
                  <c:v>35856</c:v>
                </c:pt>
                <c:pt idx="5">
                  <c:v>51667</c:v>
                </c:pt>
                <c:pt idx="6">
                  <c:v>99725</c:v>
                </c:pt>
                <c:pt idx="7">
                  <c:v>176584</c:v>
                </c:pt>
                <c:pt idx="8">
                  <c:v>194277</c:v>
                </c:pt>
                <c:pt idx="9">
                  <c:v>199919</c:v>
                </c:pt>
              </c:numCache>
            </c:numRef>
          </c:val>
          <c:extLst>
            <c:ext xmlns:c16="http://schemas.microsoft.com/office/drawing/2014/chart" uri="{C3380CC4-5D6E-409C-BE32-E72D297353CC}">
              <c16:uniqueId val="{00000000-5F30-4E91-BDE6-D53E87894AC4}"/>
            </c:ext>
          </c:extLst>
        </c:ser>
        <c:dLbls>
          <c:dLblPos val="outEnd"/>
          <c:showLegendKey val="0"/>
          <c:showVal val="1"/>
          <c:showCatName val="0"/>
          <c:showSerName val="0"/>
          <c:showPercent val="0"/>
          <c:showBubbleSize val="0"/>
        </c:dLbls>
        <c:gapWidth val="219"/>
        <c:overlap val="-27"/>
        <c:axId val="587277712"/>
        <c:axId val="587278960"/>
      </c:barChart>
      <c:scatterChart>
        <c:scatterStyle val="smoothMarker"/>
        <c:varyColors val="0"/>
        <c:ser>
          <c:idx val="1"/>
          <c:order val="1"/>
          <c:tx>
            <c:strRef>
              <c:f>'Estadística Operacional'!$D$11</c:f>
              <c:strCache>
                <c:ptCount val="1"/>
                <c:pt idx="0">
                  <c:v>INTERNACIONALES</c:v>
                </c:pt>
              </c:strCache>
            </c:strRef>
          </c:tx>
          <c:spPr>
            <a:ln w="12700" cap="rnd">
              <a:solidFill>
                <a:srgbClr val="235B4E"/>
              </a:solidFill>
              <a:round/>
            </a:ln>
            <a:effectLst/>
          </c:spPr>
          <c:marker>
            <c:symbol val="circle"/>
            <c:size val="5"/>
            <c:spPr>
              <a:solidFill>
                <a:srgbClr val="9D2449"/>
              </a:solidFill>
              <a:ln w="12700">
                <a:solidFill>
                  <a:srgbClr val="235B4E"/>
                </a:solidFill>
              </a:ln>
              <a:effectLst/>
            </c:spPr>
          </c:marker>
          <c:dLbls>
            <c:dLbl>
              <c:idx val="0"/>
              <c:layout>
                <c:manualLayout>
                  <c:x val="3.4119407331198778E-3"/>
                  <c:y val="-3.3229760391731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30-4E91-BDE6-D53E87894AC4}"/>
                </c:ext>
              </c:extLst>
            </c:dLbl>
            <c:dLbl>
              <c:idx val="6"/>
              <c:layout>
                <c:manualLayout>
                  <c:x val="-5.1708519330799334E-2"/>
                  <c:y val="-2.95036685873795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EA-4016-BAE1-752DC4D64541}"/>
                </c:ext>
              </c:extLst>
            </c:dLbl>
            <c:spPr>
              <a:noFill/>
              <a:ln>
                <a:noFill/>
              </a:ln>
              <a:effectLst/>
            </c:spPr>
            <c:txPr>
              <a:bodyPr rot="0" spcFirstLastPara="1" vertOverflow="ellipsis" vert="horz" wrap="square" anchor="ctr" anchorCtr="1"/>
              <a:lstStyle/>
              <a:p>
                <a:pPr>
                  <a:defRPr sz="1100" b="1" i="0" u="none" strike="noStrike" kern="1200" baseline="0">
                    <a:solidFill>
                      <a:srgbClr val="235B4E"/>
                    </a:solidFill>
                    <a:latin typeface="Montserrat" panose="00000500000000000000" pitchFamily="2"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'Estadística Operacional'!$B$12:$B$21</c:f>
              <c:strCache>
                <c:ptCount val="10"/>
                <c:pt idx="0">
                  <c:v>MAR.</c:v>
                </c:pt>
                <c:pt idx="1">
                  <c:v>ABR.</c:v>
                </c:pt>
                <c:pt idx="2">
                  <c:v>MAY.</c:v>
                </c:pt>
                <c:pt idx="3">
                  <c:v>JUN.</c:v>
                </c:pt>
                <c:pt idx="4">
                  <c:v>JUL.</c:v>
                </c:pt>
                <c:pt idx="5">
                  <c:v>AGO.</c:v>
                </c:pt>
                <c:pt idx="6">
                  <c:v>SEP.</c:v>
                </c:pt>
                <c:pt idx="7">
                  <c:v>OCT.</c:v>
                </c:pt>
                <c:pt idx="8">
                  <c:v>NOV.</c:v>
                </c:pt>
                <c:pt idx="9">
                  <c:v>DIC.</c:v>
                </c:pt>
              </c:strCache>
            </c:strRef>
          </c:xVal>
          <c:yVal>
            <c:numRef>
              <c:f>'Estadística Operacional'!$D$12:$D$21</c:f>
              <c:numCache>
                <c:formatCode>#,##0</c:formatCode>
                <c:ptCount val="10"/>
                <c:pt idx="0">
                  <c:v>201</c:v>
                </c:pt>
                <c:pt idx="1">
                  <c:v>389</c:v>
                </c:pt>
                <c:pt idx="2">
                  <c:v>514</c:v>
                </c:pt>
                <c:pt idx="3">
                  <c:v>455</c:v>
                </c:pt>
                <c:pt idx="4">
                  <c:v>424</c:v>
                </c:pt>
                <c:pt idx="5">
                  <c:v>1913</c:v>
                </c:pt>
                <c:pt idx="6">
                  <c:v>2796</c:v>
                </c:pt>
                <c:pt idx="7">
                  <c:v>9033</c:v>
                </c:pt>
                <c:pt idx="8">
                  <c:v>8817</c:v>
                </c:pt>
                <c:pt idx="9">
                  <c:v>11827</c:v>
                </c:pt>
              </c:numCache>
            </c:numRef>
          </c:yVal>
          <c:smooth val="1"/>
          <c:extLst>
            <c:ext xmlns:c16="http://schemas.microsoft.com/office/drawing/2014/chart" uri="{C3380CC4-5D6E-409C-BE32-E72D297353CC}">
              <c16:uniqueId val="{00000001-5F30-4E91-BDE6-D53E87894AC4}"/>
            </c:ext>
          </c:extLst>
        </c:ser>
        <c:dLbls>
          <c:showLegendKey val="0"/>
          <c:showVal val="0"/>
          <c:showCatName val="0"/>
          <c:showSerName val="0"/>
          <c:showPercent val="0"/>
          <c:showBubbleSize val="0"/>
        </c:dLbls>
        <c:axId val="220535328"/>
        <c:axId val="220537408"/>
      </c:scatterChart>
      <c:catAx>
        <c:axId val="58727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587278960"/>
        <c:crosses val="autoZero"/>
        <c:auto val="1"/>
        <c:lblAlgn val="ctr"/>
        <c:lblOffset val="100"/>
        <c:noMultiLvlLbl val="0"/>
      </c:catAx>
      <c:valAx>
        <c:axId val="587278960"/>
        <c:scaling>
          <c:orientation val="minMax"/>
          <c:max val="210000"/>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r>
                  <a:rPr lang="es-MX" b="1"/>
                  <a:t>PAX. NACIONALES.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587277712"/>
        <c:crosses val="autoZero"/>
        <c:crossBetween val="between"/>
      </c:valAx>
      <c:valAx>
        <c:axId val="220537408"/>
        <c:scaling>
          <c:orientation val="minMax"/>
          <c:max val="18000"/>
          <c:min val="0"/>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r>
                  <a:rPr lang="es-MX" b="1"/>
                  <a:t>PAX. INTERNACIONALES.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220535328"/>
        <c:crosses val="max"/>
        <c:crossBetween val="midCat"/>
      </c:valAx>
      <c:valAx>
        <c:axId val="220535328"/>
        <c:scaling>
          <c:orientation val="minMax"/>
        </c:scaling>
        <c:delete val="1"/>
        <c:axPos val="b"/>
        <c:numFmt formatCode="General" sourceLinked="1"/>
        <c:majorTickMark val="out"/>
        <c:minorTickMark val="none"/>
        <c:tickLblPos val="nextTo"/>
        <c:crossAx val="2205374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ontserrat" panose="00000500000000000000" pitchFamily="2" charset="0"/>
                <a:ea typeface="+mn-ea"/>
                <a:cs typeface="+mn-cs"/>
              </a:defRPr>
            </a:pPr>
            <a:r>
              <a:rPr lang="es-ES" sz="900" b="1"/>
              <a:t>OPERACIONES NACIONALES E INTERNACIONALES DE LLEGADA Y DE SALIDA DEL 21 MAR. – 31 DIC. 2022. (DISTRIBUCIÓN %)</a:t>
            </a:r>
            <a:endParaRPr lang="es-MX" sz="900" b="1"/>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5.5910085587639283E-2"/>
          <c:y val="0.23512643443841363"/>
          <c:w val="0.8266751716976185"/>
          <c:h val="0.66325306424075636"/>
        </c:manualLayout>
      </c:layout>
      <c:ofPieChart>
        <c:ofPieType val="bar"/>
        <c:varyColors val="1"/>
        <c:ser>
          <c:idx val="0"/>
          <c:order val="0"/>
          <c:dPt>
            <c:idx val="0"/>
            <c:bubble3D val="0"/>
            <c:spPr>
              <a:solidFill>
                <a:srgbClr val="9D2449"/>
              </a:solidFill>
              <a:ln w="19050">
                <a:solidFill>
                  <a:schemeClr val="lt1"/>
                </a:solidFill>
              </a:ln>
              <a:effectLst/>
            </c:spPr>
            <c:extLst>
              <c:ext xmlns:c16="http://schemas.microsoft.com/office/drawing/2014/chart" uri="{C3380CC4-5D6E-409C-BE32-E72D297353CC}">
                <c16:uniqueId val="{00000002-F0C0-46A2-A735-932E2788D811}"/>
              </c:ext>
            </c:extLst>
          </c:dPt>
          <c:dPt>
            <c:idx val="1"/>
            <c:bubble3D val="0"/>
            <c:spPr>
              <a:solidFill>
                <a:srgbClr val="D4C19C"/>
              </a:solidFill>
              <a:ln w="19050">
                <a:solidFill>
                  <a:schemeClr val="lt1"/>
                </a:solidFill>
              </a:ln>
              <a:effectLst/>
            </c:spPr>
            <c:extLst>
              <c:ext xmlns:c16="http://schemas.microsoft.com/office/drawing/2014/chart" uri="{C3380CC4-5D6E-409C-BE32-E72D297353CC}">
                <c16:uniqueId val="{00000001-F0C0-46A2-A735-932E2788D811}"/>
              </c:ext>
            </c:extLst>
          </c:dPt>
          <c:dPt>
            <c:idx val="2"/>
            <c:bubble3D val="0"/>
            <c:spPr>
              <a:solidFill>
                <a:srgbClr val="BB9D61"/>
              </a:solidFill>
              <a:ln w="19050">
                <a:solidFill>
                  <a:schemeClr val="lt1"/>
                </a:solidFill>
              </a:ln>
              <a:effectLst/>
            </c:spPr>
            <c:extLst>
              <c:ext xmlns:c16="http://schemas.microsoft.com/office/drawing/2014/chart" uri="{C3380CC4-5D6E-409C-BE32-E72D297353CC}">
                <c16:uniqueId val="{00000003-F0C0-46A2-A735-932E2788D811}"/>
              </c:ext>
            </c:extLst>
          </c:dPt>
          <c:dPt>
            <c:idx val="3"/>
            <c:bubble3D val="0"/>
            <c:spPr>
              <a:solidFill>
                <a:srgbClr val="235B4E"/>
              </a:solidFill>
              <a:ln w="19050">
                <a:solidFill>
                  <a:schemeClr val="lt1"/>
                </a:solidFill>
              </a:ln>
              <a:effectLst/>
            </c:spPr>
            <c:extLst>
              <c:ext xmlns:c16="http://schemas.microsoft.com/office/drawing/2014/chart" uri="{C3380CC4-5D6E-409C-BE32-E72D297353CC}">
                <c16:uniqueId val="{00000004-F0C0-46A2-A735-932E2788D811}"/>
              </c:ext>
            </c:extLst>
          </c:dPt>
          <c:dPt>
            <c:idx val="4"/>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F0C0-46A2-A735-932E2788D811}"/>
              </c:ext>
            </c:extLst>
          </c:dPt>
          <c:dLbls>
            <c:dLbl>
              <c:idx val="0"/>
              <c:layout>
                <c:manualLayout>
                  <c:x val="-0.19865320681068713"/>
                  <c:y val="-9.2340884573894277E-2"/>
                </c:manualLayout>
              </c:layout>
              <c:tx>
                <c:rich>
                  <a:bodyPr/>
                  <a:lstStyle/>
                  <a:p>
                    <a:r>
                      <a:rPr lang="en-US"/>
                      <a:t>SALIDAS NACIONALES</a:t>
                    </a:r>
                    <a:r>
                      <a:rPr lang="en-US" baseline="0"/>
                      <a:t>
</a:t>
                    </a:r>
                    <a:fld id="{0EDCF786-B660-4D2A-A221-8A463E94EA53}" type="PERCENTAGE">
                      <a:rPr lang="en-US" sz="1100" b="1"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F0C0-46A2-A735-932E2788D811}"/>
                </c:ext>
              </c:extLst>
            </c:dLbl>
            <c:dLbl>
              <c:idx val="1"/>
              <c:layout>
                <c:manualLayout>
                  <c:x val="-0.19678793996904234"/>
                  <c:y val="0.15458655046759931"/>
                </c:manualLayout>
              </c:layout>
              <c:tx>
                <c:rich>
                  <a:bodyPr/>
                  <a:lstStyle/>
                  <a:p>
                    <a:r>
                      <a:rPr lang="en-US"/>
                      <a:t>LLEGADAS NACIONALES</a:t>
                    </a:r>
                    <a:r>
                      <a:rPr lang="en-US" baseline="0"/>
                      <a:t>
</a:t>
                    </a:r>
                    <a:fld id="{24CFC9FB-42DB-4F44-919D-BE41B82FE6B8}" type="PERCENTAGE">
                      <a:rPr lang="en-US" sz="1100" b="1"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0C0-46A2-A735-932E2788D811}"/>
                </c:ext>
              </c:extLst>
            </c:dLbl>
            <c:dLbl>
              <c:idx val="2"/>
              <c:tx>
                <c:rich>
                  <a:bodyPr/>
                  <a:lstStyle/>
                  <a:p>
                    <a:r>
                      <a:rPr lang="en-US"/>
                      <a:t>SALIDAS INTERNACIONALES</a:t>
                    </a:r>
                    <a:r>
                      <a:rPr lang="en-US" baseline="0"/>
                      <a:t>
</a:t>
                    </a:r>
                    <a:fld id="{A9106731-B653-468C-8484-A4BC7D74A66A}" type="PERCENTAGE">
                      <a:rPr lang="en-US" sz="1100" b="1"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2405706978935325"/>
                      <c:h val="0.21281553398058253"/>
                    </c:manualLayout>
                  </c15:layout>
                  <c15:dlblFieldTable/>
                  <c15:showDataLabelsRange val="0"/>
                </c:ext>
                <c:ext xmlns:c16="http://schemas.microsoft.com/office/drawing/2014/chart" uri="{C3380CC4-5D6E-409C-BE32-E72D297353CC}">
                  <c16:uniqueId val="{00000003-F0C0-46A2-A735-932E2788D811}"/>
                </c:ext>
              </c:extLst>
            </c:dLbl>
            <c:dLbl>
              <c:idx val="3"/>
              <c:tx>
                <c:rich>
                  <a:bodyPr/>
                  <a:lstStyle/>
                  <a:p>
                    <a:r>
                      <a:rPr lang="en-US"/>
                      <a:t>LLEGADAS INTERNACIONALES</a:t>
                    </a:r>
                    <a:r>
                      <a:rPr lang="en-US" baseline="0"/>
                      <a:t>
</a:t>
                    </a:r>
                    <a:fld id="{CC3495C9-2EAC-4E6C-899B-88D5707B3314}" type="PERCENTAGE">
                      <a:rPr lang="en-US" sz="1100" b="1"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23355303894580048"/>
                      <c:h val="0.21281553398058253"/>
                    </c:manualLayout>
                  </c15:layout>
                  <c15:dlblFieldTable/>
                  <c15:showDataLabelsRange val="0"/>
                </c:ext>
                <c:ext xmlns:c16="http://schemas.microsoft.com/office/drawing/2014/chart" uri="{C3380CC4-5D6E-409C-BE32-E72D297353CC}">
                  <c16:uniqueId val="{00000004-F0C0-46A2-A735-932E2788D811}"/>
                </c:ext>
              </c:extLst>
            </c:dLbl>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('Estadística Operacional'!$C$62:$D$62,'Estadística Operacional'!$F$62:$G$62)</c:f>
              <c:strCache>
                <c:ptCount val="4"/>
                <c:pt idx="0">
                  <c:v>SALIDAS</c:v>
                </c:pt>
                <c:pt idx="1">
                  <c:v>LLEGADAS</c:v>
                </c:pt>
                <c:pt idx="2">
                  <c:v>SALIDAS</c:v>
                </c:pt>
                <c:pt idx="3">
                  <c:v>LLEGADAS</c:v>
                </c:pt>
              </c:strCache>
            </c:strRef>
          </c:cat>
          <c:val>
            <c:numRef>
              <c:f>('Estadística Operacional'!$C$73:$D$73,'Estadística Operacional'!$F$73:$G$73)</c:f>
              <c:numCache>
                <c:formatCode>#,##0</c:formatCode>
                <c:ptCount val="4"/>
                <c:pt idx="0">
                  <c:v>4315</c:v>
                </c:pt>
                <c:pt idx="1">
                  <c:v>4306</c:v>
                </c:pt>
                <c:pt idx="2">
                  <c:v>183</c:v>
                </c:pt>
                <c:pt idx="3">
                  <c:v>192</c:v>
                </c:pt>
              </c:numCache>
            </c:numRef>
          </c:val>
          <c:extLst>
            <c:ext xmlns:c16="http://schemas.microsoft.com/office/drawing/2014/chart" uri="{C3380CC4-5D6E-409C-BE32-E72D297353CC}">
              <c16:uniqueId val="{00000000-F0C0-46A2-A735-932E2788D811}"/>
            </c:ext>
          </c:extLst>
        </c:ser>
        <c:dLbls>
          <c:dLblPos val="bestFit"/>
          <c:showLegendKey val="0"/>
          <c:showVal val="0"/>
          <c:showCatName val="1"/>
          <c:showSerName val="0"/>
          <c:showPercent val="1"/>
          <c:showBubbleSize val="0"/>
          <c:showLeaderLines val="1"/>
        </c:dLbls>
        <c:gapWidth val="100"/>
        <c:secondPieSize val="56"/>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latin typeface="Montserrat" panose="00000500000000000000" pitchFamily="2"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ontserrat" panose="00000500000000000000" pitchFamily="2" charset="0"/>
                <a:ea typeface="+mn-ea"/>
                <a:cs typeface="+mn-cs"/>
              </a:defRPr>
            </a:pPr>
            <a:r>
              <a:rPr lang="es-MX" sz="1200" b="1"/>
              <a:t>OPERACIONES DE AVIACIÓN GENERAL</a:t>
            </a:r>
            <a:br>
              <a:rPr lang="es-MX" sz="1200" b="1"/>
            </a:br>
            <a:r>
              <a:rPr lang="es-MX" sz="1200" b="1"/>
              <a:t>(CIFRAS ACUMULADAS POR MES)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'Estadística Operacional'!$G$113:$G$114</c:f>
              <c:strCache>
                <c:ptCount val="2"/>
                <c:pt idx="0">
                  <c:v>OPERACIONES</c:v>
                </c:pt>
                <c:pt idx="1">
                  <c:v>SALIDA</c:v>
                </c:pt>
              </c:strCache>
            </c:strRef>
          </c:tx>
          <c:spPr>
            <a:solidFill>
              <a:srgbClr val="D4C19C"/>
            </a:solidFill>
            <a:ln>
              <a:noFill/>
            </a:ln>
            <a:effectLst/>
          </c:spPr>
          <c:invertIfNegative val="0"/>
          <c:dLbls>
            <c:dLbl>
              <c:idx val="8"/>
              <c:layout>
                <c:manualLayout>
                  <c:x val="-1.782884282808124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C41-4859-9CD3-5CBA5ECB4751}"/>
                </c:ext>
              </c:extLst>
            </c:dLbl>
            <c:dLbl>
              <c:idx val="9"/>
              <c:layout>
                <c:manualLayout>
                  <c:x val="-7.1315371312326275E-3"/>
                  <c:y val="-3.7176622503501555E-17"/>
                </c:manualLayout>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BB9D61"/>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41-4859-9CD3-5CBA5ECB475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BB9D61"/>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Operacional'!$F$115:$F$124</c:f>
              <c:strCache>
                <c:ptCount val="10"/>
                <c:pt idx="0">
                  <c:v>MAR.</c:v>
                </c:pt>
                <c:pt idx="1">
                  <c:v>ABR.</c:v>
                </c:pt>
                <c:pt idx="2">
                  <c:v>MAY.</c:v>
                </c:pt>
                <c:pt idx="3">
                  <c:v>JUN.</c:v>
                </c:pt>
                <c:pt idx="4">
                  <c:v>JUL.</c:v>
                </c:pt>
                <c:pt idx="5">
                  <c:v>AGO.</c:v>
                </c:pt>
                <c:pt idx="6">
                  <c:v>SEP.</c:v>
                </c:pt>
                <c:pt idx="7">
                  <c:v>OCT.</c:v>
                </c:pt>
                <c:pt idx="8">
                  <c:v>NOV.</c:v>
                </c:pt>
                <c:pt idx="9">
                  <c:v>DIC.</c:v>
                </c:pt>
              </c:strCache>
            </c:strRef>
          </c:cat>
          <c:val>
            <c:numRef>
              <c:f>'Estadística Operacional'!$G$115:$G$124</c:f>
              <c:numCache>
                <c:formatCode>#,##0</c:formatCode>
                <c:ptCount val="10"/>
                <c:pt idx="0">
                  <c:v>17</c:v>
                </c:pt>
                <c:pt idx="1">
                  <c:v>29</c:v>
                </c:pt>
                <c:pt idx="2">
                  <c:v>53</c:v>
                </c:pt>
                <c:pt idx="3">
                  <c:v>65</c:v>
                </c:pt>
                <c:pt idx="4">
                  <c:v>77</c:v>
                </c:pt>
                <c:pt idx="5">
                  <c:v>87</c:v>
                </c:pt>
                <c:pt idx="6">
                  <c:v>106</c:v>
                </c:pt>
                <c:pt idx="7">
                  <c:v>144</c:v>
                </c:pt>
                <c:pt idx="8">
                  <c:v>198</c:v>
                </c:pt>
                <c:pt idx="9">
                  <c:v>229</c:v>
                </c:pt>
              </c:numCache>
            </c:numRef>
          </c:val>
          <c:extLst>
            <c:ext xmlns:c16="http://schemas.microsoft.com/office/drawing/2014/chart" uri="{C3380CC4-5D6E-409C-BE32-E72D297353CC}">
              <c16:uniqueId val="{00000000-2C41-4859-9CD3-5CBA5ECB4751}"/>
            </c:ext>
          </c:extLst>
        </c:ser>
        <c:ser>
          <c:idx val="1"/>
          <c:order val="1"/>
          <c:tx>
            <c:strRef>
              <c:f>'Estadística Operacional'!$H$113:$H$114</c:f>
              <c:strCache>
                <c:ptCount val="2"/>
                <c:pt idx="0">
                  <c:v>OPERACIONES</c:v>
                </c:pt>
                <c:pt idx="1">
                  <c:v>LLEGADA</c:v>
                </c:pt>
              </c:strCache>
            </c:strRef>
          </c:tx>
          <c:spPr>
            <a:solidFill>
              <a:srgbClr val="9D2449"/>
            </a:solidFill>
            <a:ln>
              <a:noFill/>
            </a:ln>
            <a:effectLst/>
          </c:spPr>
          <c:invertIfNegative val="0"/>
          <c:dLbls>
            <c:dLbl>
              <c:idx val="7"/>
              <c:layout>
                <c:manualLayout>
                  <c:x val="8.9144214140406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41-4859-9CD3-5CBA5ECB4751}"/>
                </c:ext>
              </c:extLst>
            </c:dLbl>
            <c:dLbl>
              <c:idx val="8"/>
              <c:layout>
                <c:manualLayout>
                  <c:x val="7.1315371312323655E-3"/>
                  <c:y val="-3.7176622503501555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41-4859-9CD3-5CBA5ECB4751}"/>
                </c:ext>
              </c:extLst>
            </c:dLbl>
            <c:dLbl>
              <c:idx val="9"/>
              <c:layout>
                <c:manualLayout>
                  <c:x val="1.7828842828079934E-3"/>
                  <c:y val="-3.7176622503501555E-17"/>
                </c:manualLayout>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9D2449"/>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41-4859-9CD3-5CBA5ECB475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9D2449"/>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Operacional'!$F$115:$F$124</c:f>
              <c:strCache>
                <c:ptCount val="10"/>
                <c:pt idx="0">
                  <c:v>MAR.</c:v>
                </c:pt>
                <c:pt idx="1">
                  <c:v>ABR.</c:v>
                </c:pt>
                <c:pt idx="2">
                  <c:v>MAY.</c:v>
                </c:pt>
                <c:pt idx="3">
                  <c:v>JUN.</c:v>
                </c:pt>
                <c:pt idx="4">
                  <c:v>JUL.</c:v>
                </c:pt>
                <c:pt idx="5">
                  <c:v>AGO.</c:v>
                </c:pt>
                <c:pt idx="6">
                  <c:v>SEP.</c:v>
                </c:pt>
                <c:pt idx="7">
                  <c:v>OCT.</c:v>
                </c:pt>
                <c:pt idx="8">
                  <c:v>NOV.</c:v>
                </c:pt>
                <c:pt idx="9">
                  <c:v>DIC.</c:v>
                </c:pt>
              </c:strCache>
            </c:strRef>
          </c:cat>
          <c:val>
            <c:numRef>
              <c:f>'Estadística Operacional'!$H$115:$H$124</c:f>
              <c:numCache>
                <c:formatCode>#,##0</c:formatCode>
                <c:ptCount val="10"/>
                <c:pt idx="0">
                  <c:v>17</c:v>
                </c:pt>
                <c:pt idx="1">
                  <c:v>29</c:v>
                </c:pt>
                <c:pt idx="2">
                  <c:v>53</c:v>
                </c:pt>
                <c:pt idx="3">
                  <c:v>65</c:v>
                </c:pt>
                <c:pt idx="4">
                  <c:v>77</c:v>
                </c:pt>
                <c:pt idx="5">
                  <c:v>87</c:v>
                </c:pt>
                <c:pt idx="6">
                  <c:v>106</c:v>
                </c:pt>
                <c:pt idx="7">
                  <c:v>144</c:v>
                </c:pt>
                <c:pt idx="8">
                  <c:v>198</c:v>
                </c:pt>
                <c:pt idx="9">
                  <c:v>229</c:v>
                </c:pt>
              </c:numCache>
            </c:numRef>
          </c:val>
          <c:extLst>
            <c:ext xmlns:c16="http://schemas.microsoft.com/office/drawing/2014/chart" uri="{C3380CC4-5D6E-409C-BE32-E72D297353CC}">
              <c16:uniqueId val="{00000001-2C41-4859-9CD3-5CBA5ECB4751}"/>
            </c:ext>
          </c:extLst>
        </c:ser>
        <c:dLbls>
          <c:showLegendKey val="0"/>
          <c:showVal val="0"/>
          <c:showCatName val="0"/>
          <c:showSerName val="0"/>
          <c:showPercent val="0"/>
          <c:showBubbleSize val="0"/>
        </c:dLbls>
        <c:gapWidth val="219"/>
        <c:overlap val="-27"/>
        <c:axId val="359759360"/>
        <c:axId val="359752288"/>
      </c:barChart>
      <c:catAx>
        <c:axId val="35975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359752288"/>
        <c:crosses val="autoZero"/>
        <c:auto val="1"/>
        <c:lblAlgn val="ctr"/>
        <c:lblOffset val="100"/>
        <c:noMultiLvlLbl val="0"/>
      </c:catAx>
      <c:valAx>
        <c:axId val="359752288"/>
        <c:scaling>
          <c:orientation val="minMax"/>
        </c:scaling>
        <c:delete val="1"/>
        <c:axPos val="l"/>
        <c:numFmt formatCode="#,##0" sourceLinked="1"/>
        <c:majorTickMark val="none"/>
        <c:minorTickMark val="none"/>
        <c:tickLblPos val="nextTo"/>
        <c:crossAx val="359759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rgbClr val="235B4E"/>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ontserrat" panose="00000500000000000000" pitchFamily="2" charset="0"/>
                <a:ea typeface="+mn-ea"/>
                <a:cs typeface="+mn-cs"/>
              </a:defRPr>
            </a:pPr>
            <a:r>
              <a:rPr lang="es-ES" b="1"/>
              <a:t>PASAJEROS DE AVIACIÓN GENERAL DEL 21 MAR. – 31 DIC. 2022. (DISTRIBUCIÓN %)</a:t>
            </a:r>
            <a:endParaRPr lang="es-MX"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doughnutChart>
        <c:varyColors val="1"/>
        <c:ser>
          <c:idx val="0"/>
          <c:order val="0"/>
          <c:tx>
            <c:strRef>
              <c:f>'Estadística Operacional'!$C$99:$D$99</c:f>
              <c:strCache>
                <c:ptCount val="2"/>
                <c:pt idx="0">
                  <c:v>SALIDA</c:v>
                </c:pt>
                <c:pt idx="1">
                  <c:v>LLEGADA</c:v>
                </c:pt>
              </c:strCache>
            </c:strRef>
          </c:tx>
          <c:spPr>
            <a:solidFill>
              <a:srgbClr val="235B4E"/>
            </a:solidFill>
            <a:ln>
              <a:noFill/>
            </a:ln>
          </c:spPr>
          <c:dPt>
            <c:idx val="0"/>
            <c:bubble3D val="0"/>
            <c:spPr>
              <a:solidFill>
                <a:srgbClr val="D4C19C"/>
              </a:solidFill>
              <a:ln w="19050">
                <a:noFill/>
              </a:ln>
              <a:effectLst>
                <a:outerShdw blurRad="50800" dist="50800" dir="5400000" algn="ctr" rotWithShape="0">
                  <a:schemeClr val="bg1"/>
                </a:outerShdw>
              </a:effectLst>
            </c:spPr>
            <c:extLst>
              <c:ext xmlns:c16="http://schemas.microsoft.com/office/drawing/2014/chart" uri="{C3380CC4-5D6E-409C-BE32-E72D297353CC}">
                <c16:uniqueId val="{00000001-096E-4A52-A745-372E3C381665}"/>
              </c:ext>
            </c:extLst>
          </c:dPt>
          <c:dPt>
            <c:idx val="1"/>
            <c:bubble3D val="0"/>
            <c:spPr>
              <a:solidFill>
                <a:srgbClr val="235B4E"/>
              </a:solidFill>
              <a:ln w="19050">
                <a:noFill/>
              </a:ln>
              <a:effectLst/>
            </c:spPr>
            <c:extLst>
              <c:ext xmlns:c16="http://schemas.microsoft.com/office/drawing/2014/chart" uri="{C3380CC4-5D6E-409C-BE32-E72D297353CC}">
                <c16:uniqueId val="{00000003-096E-4A52-A745-372E3C381665}"/>
              </c:ext>
            </c:extLst>
          </c:dPt>
          <c:dLbls>
            <c:dLbl>
              <c:idx val="0"/>
              <c:layout>
                <c:manualLayout>
                  <c:x val="0.11919698693266784"/>
                  <c:y val="1.1122456606860984E-2"/>
                </c:manualLayout>
              </c:layout>
              <c:tx>
                <c:rich>
                  <a:bodyPr/>
                  <a:lstStyle/>
                  <a:p>
                    <a:fld id="{2E60A831-9177-46C1-8DAC-AAF7EC8F4905}" type="CATEGORYNAME">
                      <a:rPr lang="en-US" sz="1100" b="0" i="0" u="none" strike="noStrike" kern="1200" baseline="0">
                        <a:solidFill>
                          <a:schemeClr val="tx1">
                            <a:lumMod val="75000"/>
                            <a:lumOff val="25000"/>
                          </a:schemeClr>
                        </a:solidFill>
                        <a:latin typeface="Montserrat" panose="00000500000000000000" pitchFamily="2" charset="0"/>
                        <a:ea typeface="+mn-ea"/>
                        <a:cs typeface="+mn-cs"/>
                      </a:rPr>
                      <a:pPr/>
                      <a:t>[NOMBRE DE CATEGORÍA]</a:t>
                    </a:fld>
                    <a:r>
                      <a:rPr lang="en-US" sz="1100" b="0" i="0" u="none" strike="noStrike" kern="1200" baseline="0">
                        <a:solidFill>
                          <a:schemeClr val="tx1">
                            <a:lumMod val="75000"/>
                            <a:lumOff val="25000"/>
                          </a:schemeClr>
                        </a:solidFill>
                        <a:latin typeface="Montserrat" panose="00000500000000000000" pitchFamily="2" charset="0"/>
                        <a:ea typeface="+mn-ea"/>
                        <a:cs typeface="+mn-cs"/>
                      </a:rPr>
                      <a:t>
</a:t>
                    </a:r>
                    <a:fld id="{38F56F46-D922-4216-9007-62643EEDA30C}" type="PERCENTAGE">
                      <a:rPr lang="en-US" sz="1400" b="1" i="0" u="none" strike="noStrike" kern="1200" baseline="0">
                        <a:solidFill>
                          <a:schemeClr val="tx1">
                            <a:lumMod val="75000"/>
                            <a:lumOff val="25000"/>
                          </a:schemeClr>
                        </a:solidFill>
                        <a:latin typeface="Montserrat" panose="00000500000000000000" pitchFamily="2" charset="0"/>
                        <a:ea typeface="+mn-ea"/>
                        <a:cs typeface="+mn-cs"/>
                      </a:rPr>
                      <a:pPr/>
                      <a:t>[PORCENTAJE]</a:t>
                    </a:fld>
                    <a:endParaRPr lang="en-US" sz="1100" b="0" i="0" u="none" strike="noStrike" kern="1200" baseline="0">
                      <a:solidFill>
                        <a:schemeClr val="tx1">
                          <a:lumMod val="75000"/>
                          <a:lumOff val="25000"/>
                        </a:schemeClr>
                      </a:solidFill>
                      <a:latin typeface="Montserrat" panose="00000500000000000000" pitchFamily="2" charset="0"/>
                      <a:ea typeface="+mn-ea"/>
                      <a:cs typeface="+mn-cs"/>
                    </a:endParaRPr>
                  </a:p>
                </c:rich>
              </c:tx>
              <c:showLegendKey val="0"/>
              <c:showVal val="0"/>
              <c:showCatName val="1"/>
              <c:showSerName val="0"/>
              <c:showPercent val="1"/>
              <c:showBubbleSize val="0"/>
              <c:extLst>
                <c:ext xmlns:c15="http://schemas.microsoft.com/office/drawing/2012/chart" uri="{CE6537A1-D6FC-4f65-9D91-7224C49458BB}">
                  <c15:layout>
                    <c:manualLayout>
                      <c:w val="0.19087591817917793"/>
                      <c:h val="0.22917875108527239"/>
                    </c:manualLayout>
                  </c15:layout>
                  <c15:dlblFieldTable/>
                  <c15:showDataLabelsRange val="0"/>
                </c:ext>
                <c:ext xmlns:c16="http://schemas.microsoft.com/office/drawing/2014/chart" uri="{C3380CC4-5D6E-409C-BE32-E72D297353CC}">
                  <c16:uniqueId val="{00000001-096E-4A52-A745-372E3C381665}"/>
                </c:ext>
              </c:extLst>
            </c:dLbl>
            <c:dLbl>
              <c:idx val="1"/>
              <c:layout>
                <c:manualLayout>
                  <c:x val="-0.13104779150186527"/>
                  <c:y val="-4.2954294939070853E-3"/>
                </c:manualLayout>
              </c:layout>
              <c:tx>
                <c:rich>
                  <a:bodyPr/>
                  <a:lstStyle/>
                  <a:p>
                    <a:fld id="{4D87CA0C-2C15-4D8E-B4A1-E7C0E7C37BFD}" type="CATEGORYNAME">
                      <a:rPr lang="en-US"/>
                      <a:pPr/>
                      <a:t>[NOMBRE DE CATEGORÍA]</a:t>
                    </a:fld>
                    <a:r>
                      <a:rPr lang="en-US" baseline="0"/>
                      <a:t>
</a:t>
                    </a:r>
                    <a:fld id="{095A7F60-604E-4A67-AE60-487FCA2272EC}" type="PERCENTAGE">
                      <a:rPr lang="en-US" sz="1400" b="1"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96E-4A52-A745-372E3C38166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0"/>
            <c:showCatName val="0"/>
            <c:showSerName val="0"/>
            <c:showPercent val="0"/>
            <c:showBubbleSize val="0"/>
            <c:extLst>
              <c:ext xmlns:c15="http://schemas.microsoft.com/office/drawing/2012/chart" uri="{CE6537A1-D6FC-4f65-9D91-7224C49458BB}"/>
            </c:extLst>
          </c:dLbls>
          <c:cat>
            <c:strRef>
              <c:f>'Estadística Operacional'!$C$99:$D$99</c:f>
              <c:strCache>
                <c:ptCount val="2"/>
                <c:pt idx="0">
                  <c:v>SALIDA</c:v>
                </c:pt>
                <c:pt idx="1">
                  <c:v>LLEGADA</c:v>
                </c:pt>
              </c:strCache>
            </c:strRef>
          </c:cat>
          <c:val>
            <c:numRef>
              <c:f>'Estadística Operacional'!$C$110:$D$110</c:f>
              <c:numCache>
                <c:formatCode>#,##0</c:formatCode>
                <c:ptCount val="2"/>
                <c:pt idx="0">
                  <c:v>687</c:v>
                </c:pt>
                <c:pt idx="1">
                  <c:v>698</c:v>
                </c:pt>
              </c:numCache>
            </c:numRef>
          </c:val>
          <c:extLst>
            <c:ext xmlns:c16="http://schemas.microsoft.com/office/drawing/2014/chart" uri="{C3380CC4-5D6E-409C-BE32-E72D297353CC}">
              <c16:uniqueId val="{00000004-096E-4A52-A745-372E3C381665}"/>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sz="1000">
          <a:latin typeface="Montserrat" panose="00000500000000000000" pitchFamily="2"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s-MX" sz="1400" b="1" i="0" u="none" strike="noStrike" kern="1200" spc="0" baseline="0">
                <a:solidFill>
                  <a:sysClr val="windowText" lastClr="000000">
                    <a:lumMod val="65000"/>
                    <a:lumOff val="35000"/>
                  </a:sysClr>
                </a:solidFill>
                <a:latin typeface="Montserrat" panose="00000500000000000000" pitchFamily="2" charset="0"/>
              </a:rPr>
              <a:t>PASAJEROS DE AVIACIÓN GENERAL</a:t>
            </a:r>
            <a:br>
              <a:rPr lang="es-MX" sz="1400" b="1" i="0" u="none" strike="noStrike" kern="1200" spc="0" baseline="0">
                <a:solidFill>
                  <a:sysClr val="windowText" lastClr="000000">
                    <a:lumMod val="65000"/>
                    <a:lumOff val="35000"/>
                  </a:sysClr>
                </a:solidFill>
                <a:latin typeface="Montserrat" panose="00000500000000000000" pitchFamily="2" charset="0"/>
              </a:rPr>
            </a:br>
            <a:r>
              <a:rPr lang="es-MX" sz="1400" b="1" i="0" u="none" strike="noStrike" kern="1200" spc="0" baseline="0">
                <a:solidFill>
                  <a:sysClr val="windowText" lastClr="000000">
                    <a:lumMod val="65000"/>
                    <a:lumOff val="35000"/>
                  </a:sysClr>
                </a:solidFill>
                <a:latin typeface="Montserrat" panose="00000500000000000000" pitchFamily="2" charset="0"/>
              </a:rPr>
              <a:t>(CIFRAS ACUMULADAS POR 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v>PASAJEROS DE SALIDA</c:v>
          </c:tx>
          <c:spPr>
            <a:solidFill>
              <a:srgbClr val="D4C19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D4C19C"/>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Operacional'!$F$100:$F$109</c:f>
              <c:strCache>
                <c:ptCount val="10"/>
                <c:pt idx="0">
                  <c:v>MAR.</c:v>
                </c:pt>
                <c:pt idx="1">
                  <c:v>ABR.</c:v>
                </c:pt>
                <c:pt idx="2">
                  <c:v>MAY.</c:v>
                </c:pt>
                <c:pt idx="3">
                  <c:v>JUN.</c:v>
                </c:pt>
                <c:pt idx="4">
                  <c:v>JUL.</c:v>
                </c:pt>
                <c:pt idx="5">
                  <c:v>AGO.</c:v>
                </c:pt>
                <c:pt idx="6">
                  <c:v>SEP.</c:v>
                </c:pt>
                <c:pt idx="7">
                  <c:v>OCT.</c:v>
                </c:pt>
                <c:pt idx="8">
                  <c:v>NOV.</c:v>
                </c:pt>
                <c:pt idx="9">
                  <c:v>DIC.</c:v>
                </c:pt>
              </c:strCache>
            </c:strRef>
          </c:cat>
          <c:val>
            <c:numRef>
              <c:f>'Estadística Operacional'!$G$100:$G$109</c:f>
              <c:numCache>
                <c:formatCode>#,##0</c:formatCode>
                <c:ptCount val="10"/>
                <c:pt idx="0">
                  <c:v>25</c:v>
                </c:pt>
                <c:pt idx="1">
                  <c:v>47</c:v>
                </c:pt>
                <c:pt idx="2">
                  <c:v>124</c:v>
                </c:pt>
                <c:pt idx="3">
                  <c:v>157</c:v>
                </c:pt>
                <c:pt idx="4">
                  <c:v>183</c:v>
                </c:pt>
                <c:pt idx="5">
                  <c:v>199</c:v>
                </c:pt>
                <c:pt idx="6">
                  <c:v>248</c:v>
                </c:pt>
                <c:pt idx="7">
                  <c:v>372</c:v>
                </c:pt>
                <c:pt idx="8">
                  <c:v>609</c:v>
                </c:pt>
                <c:pt idx="9">
                  <c:v>687</c:v>
                </c:pt>
              </c:numCache>
            </c:numRef>
          </c:val>
          <c:extLst>
            <c:ext xmlns:c16="http://schemas.microsoft.com/office/drawing/2014/chart" uri="{C3380CC4-5D6E-409C-BE32-E72D297353CC}">
              <c16:uniqueId val="{0000000A-6694-4166-BC19-AB7AF7436716}"/>
            </c:ext>
          </c:extLst>
        </c:ser>
        <c:ser>
          <c:idx val="1"/>
          <c:order val="1"/>
          <c:tx>
            <c:v>PASAJEROS DE LLEGADA</c:v>
          </c:tx>
          <c:spPr>
            <a:solidFill>
              <a:srgbClr val="235B4E"/>
            </a:solidFill>
            <a:ln>
              <a:noFill/>
            </a:ln>
            <a:effectLst/>
          </c:spPr>
          <c:invertIfNegative val="0"/>
          <c:dLbls>
            <c:dLbl>
              <c:idx val="2"/>
              <c:layout>
                <c:manualLayout>
                  <c:x val="5.4860819827996215E-3"/>
                  <c:y val="-4.10267012755435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694-4166-BC19-AB7AF7436716}"/>
                </c:ext>
              </c:extLst>
            </c:dLbl>
            <c:dLbl>
              <c:idx val="3"/>
              <c:layout>
                <c:manualLayout>
                  <c:x val="3.6573879885330807E-3"/>
                  <c:y val="-4.10267012755435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94-4166-BC19-AB7AF7436716}"/>
                </c:ext>
              </c:extLst>
            </c:dLbl>
            <c:dLbl>
              <c:idx val="4"/>
              <c:layout>
                <c:manualLayout>
                  <c:x val="3.6573879885330807E-3"/>
                  <c:y val="-7.521475011795002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694-4166-BC19-AB7AF7436716}"/>
                </c:ext>
              </c:extLst>
            </c:dLbl>
            <c:dLbl>
              <c:idx val="5"/>
              <c:layout>
                <c:manualLayout>
                  <c:x val="3.657387988533013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694-4166-BC19-AB7AF7436716}"/>
                </c:ext>
              </c:extLst>
            </c:dLbl>
            <c:dLbl>
              <c:idx val="6"/>
              <c:layout>
                <c:manualLayout>
                  <c:x val="5.4860819827996215E-3"/>
                  <c:y val="-7.521475011795002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694-4166-BC19-AB7AF7436716}"/>
                </c:ext>
              </c:extLst>
            </c:dLbl>
            <c:dLbl>
              <c:idx val="7"/>
              <c:layout>
                <c:manualLayout>
                  <c:x val="5.4860819827996215E-3"/>
                  <c:y val="-7.521475011795002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694-4166-BC19-AB7AF7436716}"/>
                </c:ext>
              </c:extLst>
            </c:dLbl>
            <c:dLbl>
              <c:idx val="8"/>
              <c:layout>
                <c:manualLayout>
                  <c:x val="1.0972163965599243E-2"/>
                  <c:y val="-3.760737505897501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694-4166-BC19-AB7AF7436716}"/>
                </c:ext>
              </c:extLst>
            </c:dLbl>
            <c:dLbl>
              <c:idx val="9"/>
              <c:layout>
                <c:manualLayout>
                  <c:x val="5.486081982799487E-3"/>
                  <c:y val="-1.88036875294875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694-4166-BC19-AB7AF743671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35B4E"/>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Operacional'!$F$100:$F$109</c:f>
              <c:strCache>
                <c:ptCount val="10"/>
                <c:pt idx="0">
                  <c:v>MAR.</c:v>
                </c:pt>
                <c:pt idx="1">
                  <c:v>ABR.</c:v>
                </c:pt>
                <c:pt idx="2">
                  <c:v>MAY.</c:v>
                </c:pt>
                <c:pt idx="3">
                  <c:v>JUN.</c:v>
                </c:pt>
                <c:pt idx="4">
                  <c:v>JUL.</c:v>
                </c:pt>
                <c:pt idx="5">
                  <c:v>AGO.</c:v>
                </c:pt>
                <c:pt idx="6">
                  <c:v>SEP.</c:v>
                </c:pt>
                <c:pt idx="7">
                  <c:v>OCT.</c:v>
                </c:pt>
                <c:pt idx="8">
                  <c:v>NOV.</c:v>
                </c:pt>
                <c:pt idx="9">
                  <c:v>DIC.</c:v>
                </c:pt>
              </c:strCache>
            </c:strRef>
          </c:cat>
          <c:val>
            <c:numRef>
              <c:f>'Estadística Operacional'!$H$100:$H$109</c:f>
              <c:numCache>
                <c:formatCode>#,##0</c:formatCode>
                <c:ptCount val="10"/>
                <c:pt idx="0">
                  <c:v>26</c:v>
                </c:pt>
                <c:pt idx="1">
                  <c:v>58</c:v>
                </c:pt>
                <c:pt idx="2">
                  <c:v>135</c:v>
                </c:pt>
                <c:pt idx="3">
                  <c:v>171</c:v>
                </c:pt>
                <c:pt idx="4">
                  <c:v>211</c:v>
                </c:pt>
                <c:pt idx="5">
                  <c:v>229</c:v>
                </c:pt>
                <c:pt idx="6">
                  <c:v>278</c:v>
                </c:pt>
                <c:pt idx="7">
                  <c:v>373</c:v>
                </c:pt>
                <c:pt idx="8">
                  <c:v>619</c:v>
                </c:pt>
                <c:pt idx="9">
                  <c:v>698</c:v>
                </c:pt>
              </c:numCache>
            </c:numRef>
          </c:val>
          <c:extLst>
            <c:ext xmlns:c16="http://schemas.microsoft.com/office/drawing/2014/chart" uri="{C3380CC4-5D6E-409C-BE32-E72D297353CC}">
              <c16:uniqueId val="{0000000B-6694-4166-BC19-AB7AF7436716}"/>
            </c:ext>
          </c:extLst>
        </c:ser>
        <c:dLbls>
          <c:dLblPos val="outEnd"/>
          <c:showLegendKey val="0"/>
          <c:showVal val="1"/>
          <c:showCatName val="0"/>
          <c:showSerName val="0"/>
          <c:showPercent val="0"/>
          <c:showBubbleSize val="0"/>
        </c:dLbls>
        <c:gapWidth val="219"/>
        <c:overlap val="-27"/>
        <c:axId val="359759360"/>
        <c:axId val="359752288"/>
      </c:barChart>
      <c:catAx>
        <c:axId val="35975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359752288"/>
        <c:crosses val="autoZero"/>
        <c:auto val="1"/>
        <c:lblAlgn val="ctr"/>
        <c:lblOffset val="100"/>
        <c:noMultiLvlLbl val="0"/>
      </c:catAx>
      <c:valAx>
        <c:axId val="359752288"/>
        <c:scaling>
          <c:orientation val="minMax"/>
        </c:scaling>
        <c:delete val="1"/>
        <c:axPos val="l"/>
        <c:numFmt formatCode="#,##0" sourceLinked="1"/>
        <c:majorTickMark val="none"/>
        <c:minorTickMark val="none"/>
        <c:tickLblPos val="nextTo"/>
        <c:crossAx val="359759360"/>
        <c:crosses val="autoZero"/>
        <c:crossBetween val="between"/>
      </c:valAx>
      <c:spPr>
        <a:noFill/>
        <a:ln>
          <a:noFill/>
        </a:ln>
        <a:effectLst/>
      </c:spPr>
    </c:plotArea>
    <c:legend>
      <c:legendPos val="b"/>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ontserrat" panose="00000500000000000000" pitchFamily="2" charset="0"/>
                <a:ea typeface="+mn-ea"/>
                <a:cs typeface="+mn-cs"/>
              </a:defRPr>
            </a:pPr>
            <a:r>
              <a:rPr lang="es-ES" b="1"/>
              <a:t>OPERACIONES DE AVIACIÓN GENERAL DEL 21 MAR. – 31 DIC. 2022. (DISTRIBUCIÓN %)</a:t>
            </a:r>
            <a:endParaRPr lang="es-MX"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doughnutChart>
        <c:varyColors val="1"/>
        <c:ser>
          <c:idx val="0"/>
          <c:order val="0"/>
          <c:tx>
            <c:strRef>
              <c:f>'Estadística Operacional'!$C$114:$D$114</c:f>
              <c:strCache>
                <c:ptCount val="2"/>
                <c:pt idx="0">
                  <c:v>SALIDA</c:v>
                </c:pt>
                <c:pt idx="1">
                  <c:v>LLEGADA</c:v>
                </c:pt>
              </c:strCache>
            </c:strRef>
          </c:tx>
          <c:spPr>
            <a:ln>
              <a:noFill/>
            </a:ln>
          </c:spPr>
          <c:dPt>
            <c:idx val="0"/>
            <c:bubble3D val="0"/>
            <c:spPr>
              <a:solidFill>
                <a:srgbClr val="D4C19C"/>
              </a:solidFill>
              <a:ln w="19050">
                <a:noFill/>
              </a:ln>
              <a:effectLst/>
            </c:spPr>
            <c:extLst>
              <c:ext xmlns:c16="http://schemas.microsoft.com/office/drawing/2014/chart" uri="{C3380CC4-5D6E-409C-BE32-E72D297353CC}">
                <c16:uniqueId val="{00000009-9CD4-49E9-BD7E-0699701A7656}"/>
              </c:ext>
            </c:extLst>
          </c:dPt>
          <c:dPt>
            <c:idx val="1"/>
            <c:bubble3D val="0"/>
            <c:spPr>
              <a:solidFill>
                <a:srgbClr val="9D2449"/>
              </a:solidFill>
              <a:ln w="19050">
                <a:noFill/>
              </a:ln>
              <a:effectLst/>
            </c:spPr>
            <c:extLst>
              <c:ext xmlns:c16="http://schemas.microsoft.com/office/drawing/2014/chart" uri="{C3380CC4-5D6E-409C-BE32-E72D297353CC}">
                <c16:uniqueId val="{00000008-9CD4-49E9-BD7E-0699701A7656}"/>
              </c:ext>
            </c:extLst>
          </c:dPt>
          <c:dLbls>
            <c:dLbl>
              <c:idx val="0"/>
              <c:layout>
                <c:manualLayout>
                  <c:x val="0.13500535337418693"/>
                  <c:y val="5.9632312127193159E-2"/>
                </c:manualLayout>
              </c:layout>
              <c:tx>
                <c:rich>
                  <a:bodyPr/>
                  <a:lstStyle/>
                  <a:p>
                    <a:fld id="{9D6F1A9B-4C25-438F-97E8-88887295CCDD}" type="CATEGORYNAME">
                      <a:rPr lang="en-US" sz="1100"/>
                      <a:pPr/>
                      <a:t>[NOMBRE DE CATEGORÍA]</a:t>
                    </a:fld>
                    <a:r>
                      <a:rPr lang="en-US" baseline="0"/>
                      <a:t>
</a:t>
                    </a:r>
                    <a:fld id="{8017A0C2-0778-4114-80CE-A6B9DE5D2B6A}" type="PERCENTAGE">
                      <a:rPr lang="en-US" sz="1100" b="1"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9CD4-49E9-BD7E-0699701A7656}"/>
                </c:ext>
              </c:extLst>
            </c:dLbl>
            <c:dLbl>
              <c:idx val="1"/>
              <c:layout>
                <c:manualLayout>
                  <c:x val="-0.10969184961652703"/>
                  <c:y val="5.1113410394736984E-2"/>
                </c:manualLayout>
              </c:layout>
              <c:tx>
                <c:rich>
                  <a:bodyPr/>
                  <a:lstStyle/>
                  <a:p>
                    <a:fld id="{8EDD44F4-416C-47BB-AEE9-BDCD7DB28B8B}" type="CATEGORYNAME">
                      <a:rPr lang="en-US"/>
                      <a:pPr/>
                      <a:t>[NOMBRE DE CATEGORÍA]</a:t>
                    </a:fld>
                    <a:r>
                      <a:rPr lang="en-US" baseline="0"/>
                      <a:t>
</a:t>
                    </a:r>
                    <a:fld id="{A6BA2EDC-1603-4BE9-97EB-1C0879294F6F}" type="PERCENTAGE">
                      <a:rPr lang="en-US" sz="1100" b="1"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9CD4-49E9-BD7E-0699701A76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0"/>
            <c:showCatName val="1"/>
            <c:showSerName val="0"/>
            <c:showPercent val="1"/>
            <c:showBubbleSize val="0"/>
            <c:showLeaderLines val="0"/>
            <c:extLst>
              <c:ext xmlns:c15="http://schemas.microsoft.com/office/drawing/2012/chart" uri="{CE6537A1-D6FC-4f65-9D91-7224C49458BB}"/>
            </c:extLst>
          </c:dLbls>
          <c:cat>
            <c:strRef>
              <c:f>'Estadística Operacional'!$C$114:$D$114</c:f>
              <c:strCache>
                <c:ptCount val="2"/>
                <c:pt idx="0">
                  <c:v>SALIDA</c:v>
                </c:pt>
                <c:pt idx="1">
                  <c:v>LLEGADA</c:v>
                </c:pt>
              </c:strCache>
            </c:strRef>
          </c:cat>
          <c:val>
            <c:numRef>
              <c:f>'Estadística Operacional'!$C$125:$D$125</c:f>
              <c:numCache>
                <c:formatCode>#,##0</c:formatCode>
                <c:ptCount val="2"/>
                <c:pt idx="0">
                  <c:v>229</c:v>
                </c:pt>
                <c:pt idx="1">
                  <c:v>229</c:v>
                </c:pt>
              </c:numCache>
            </c:numRef>
          </c:val>
          <c:extLst>
            <c:ext xmlns:c16="http://schemas.microsoft.com/office/drawing/2014/chart" uri="{C3380CC4-5D6E-409C-BE32-E72D297353CC}">
              <c16:uniqueId val="{00000007-9CD4-49E9-BD7E-0699701A7656}"/>
            </c:ext>
          </c:extLst>
        </c:ser>
        <c:dLbls>
          <c:showLegendKey val="0"/>
          <c:showVal val="0"/>
          <c:showCatName val="1"/>
          <c:showSerName val="0"/>
          <c:showPercent val="1"/>
          <c:showBubbleSize val="0"/>
          <c:showLeaderLines val="0"/>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sz="1000">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37651880783556E-2"/>
          <c:y val="5.0262574278514389E-2"/>
          <c:w val="0.84592469623843292"/>
          <c:h val="0.74410377188778609"/>
        </c:manualLayout>
      </c:layout>
      <c:barChart>
        <c:barDir val="col"/>
        <c:grouping val="clustered"/>
        <c:varyColors val="0"/>
        <c:ser>
          <c:idx val="0"/>
          <c:order val="0"/>
          <c:tx>
            <c:strRef>
              <c:f>'Estadística Operacional'!$C$44:$C$45</c:f>
              <c:strCache>
                <c:ptCount val="2"/>
                <c:pt idx="0">
                  <c:v>OPERACIONES</c:v>
                </c:pt>
                <c:pt idx="1">
                  <c:v>NACIONALES</c:v>
                </c:pt>
              </c:strCache>
            </c:strRef>
          </c:tx>
          <c:spPr>
            <a:solidFill>
              <a:srgbClr val="D4C19C"/>
            </a:solidFill>
            <a:ln>
              <a:noFill/>
            </a:ln>
            <a:effectLst/>
          </c:spPr>
          <c:invertIfNegative val="0"/>
          <c:dLbls>
            <c:dLbl>
              <c:idx val="8"/>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BB9D61"/>
                      </a:solidFill>
                      <a:latin typeface="Montserrat" panose="00000500000000000000" pitchFamily="2" charset="0"/>
                      <a:ea typeface="+mn-ea"/>
                      <a:cs typeface="+mn-cs"/>
                    </a:defRPr>
                  </a:pPr>
                  <a:endParaRPr lang="es-MX"/>
                </a:p>
              </c:txPr>
              <c:showLegendKey val="0"/>
              <c:showVal val="1"/>
              <c:showCatName val="0"/>
              <c:showSerName val="0"/>
              <c:showPercent val="0"/>
              <c:showBubbleSize val="0"/>
              <c:extLst>
                <c:ext xmlns:c16="http://schemas.microsoft.com/office/drawing/2014/chart" uri="{C3380CC4-5D6E-409C-BE32-E72D297353CC}">
                  <c16:uniqueId val="{0000000A-85FF-49F9-A33A-E3239A1D51DD}"/>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rgbClr val="BB9D61"/>
                    </a:solidFill>
                    <a:latin typeface="Montserrat" panose="00000500000000000000" pitchFamily="2" charset="0"/>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Operacional'!$B$46:$B$55</c:f>
              <c:strCache>
                <c:ptCount val="10"/>
                <c:pt idx="0">
                  <c:v>MAR.</c:v>
                </c:pt>
                <c:pt idx="1">
                  <c:v>ABR.</c:v>
                </c:pt>
                <c:pt idx="2">
                  <c:v>MAY.</c:v>
                </c:pt>
                <c:pt idx="3">
                  <c:v>JUN.</c:v>
                </c:pt>
                <c:pt idx="4">
                  <c:v>JUL.</c:v>
                </c:pt>
                <c:pt idx="5">
                  <c:v>AGO.</c:v>
                </c:pt>
                <c:pt idx="6">
                  <c:v>SEP.</c:v>
                </c:pt>
                <c:pt idx="7">
                  <c:v>OCT.</c:v>
                </c:pt>
                <c:pt idx="8">
                  <c:v>NOV.</c:v>
                </c:pt>
                <c:pt idx="9">
                  <c:v>DIC.</c:v>
                </c:pt>
              </c:strCache>
            </c:strRef>
          </c:cat>
          <c:val>
            <c:numRef>
              <c:f>'Estadística Operacional'!$C$46:$C$55</c:f>
              <c:numCache>
                <c:formatCode>#,##0</c:formatCode>
                <c:ptCount val="10"/>
                <c:pt idx="0">
                  <c:v>135</c:v>
                </c:pt>
                <c:pt idx="1">
                  <c:v>352</c:v>
                </c:pt>
                <c:pt idx="2">
                  <c:v>365</c:v>
                </c:pt>
                <c:pt idx="3">
                  <c:v>351</c:v>
                </c:pt>
                <c:pt idx="4">
                  <c:v>334</c:v>
                </c:pt>
                <c:pt idx="5">
                  <c:v>597</c:v>
                </c:pt>
                <c:pt idx="6">
                  <c:v>1296</c:v>
                </c:pt>
                <c:pt idx="7">
                  <c:v>1780</c:v>
                </c:pt>
                <c:pt idx="8">
                  <c:v>1698</c:v>
                </c:pt>
                <c:pt idx="9">
                  <c:v>1713</c:v>
                </c:pt>
              </c:numCache>
            </c:numRef>
          </c:val>
          <c:extLst>
            <c:ext xmlns:c16="http://schemas.microsoft.com/office/drawing/2014/chart" uri="{C3380CC4-5D6E-409C-BE32-E72D297353CC}">
              <c16:uniqueId val="{00000000-2753-4456-ADE8-6C21E0C34B5D}"/>
            </c:ext>
          </c:extLst>
        </c:ser>
        <c:dLbls>
          <c:showLegendKey val="0"/>
          <c:showVal val="1"/>
          <c:showCatName val="0"/>
          <c:showSerName val="0"/>
          <c:showPercent val="0"/>
          <c:showBubbleSize val="0"/>
        </c:dLbls>
        <c:gapWidth val="219"/>
        <c:overlap val="-27"/>
        <c:axId val="598765328"/>
        <c:axId val="598779056"/>
      </c:barChart>
      <c:scatterChart>
        <c:scatterStyle val="smoothMarker"/>
        <c:varyColors val="0"/>
        <c:ser>
          <c:idx val="1"/>
          <c:order val="1"/>
          <c:tx>
            <c:strRef>
              <c:f>'Estadística Operacional'!$D$44:$D$45</c:f>
              <c:strCache>
                <c:ptCount val="2"/>
                <c:pt idx="0">
                  <c:v>OPERACIONES</c:v>
                </c:pt>
                <c:pt idx="1">
                  <c:v>INTERNACIONALES</c:v>
                </c:pt>
              </c:strCache>
            </c:strRef>
          </c:tx>
          <c:spPr>
            <a:ln w="12700" cap="rnd">
              <a:solidFill>
                <a:srgbClr val="9D2449"/>
              </a:solidFill>
              <a:round/>
            </a:ln>
            <a:effectLst/>
          </c:spPr>
          <c:marker>
            <c:symbol val="circle"/>
            <c:size val="5"/>
            <c:spPr>
              <a:solidFill>
                <a:srgbClr val="235B4E"/>
              </a:solidFill>
              <a:ln w="12700">
                <a:solidFill>
                  <a:srgbClr val="9D2449"/>
                </a:solidFill>
              </a:ln>
              <a:effectLst/>
            </c:spPr>
          </c:marker>
          <c:dPt>
            <c:idx val="9"/>
            <c:marker>
              <c:symbol val="circle"/>
              <c:size val="5"/>
              <c:spPr>
                <a:noFill/>
                <a:ln w="12700">
                  <a:solidFill>
                    <a:schemeClr val="tx1"/>
                  </a:solidFill>
                </a:ln>
                <a:effectLst/>
              </c:spPr>
            </c:marker>
            <c:bubble3D val="0"/>
            <c:extLst>
              <c:ext xmlns:c16="http://schemas.microsoft.com/office/drawing/2014/chart" uri="{C3380CC4-5D6E-409C-BE32-E72D297353CC}">
                <c16:uniqueId val="{00000000-2EEE-4923-A3C1-36D7A0EE57E0}"/>
              </c:ext>
            </c:extLst>
          </c:dPt>
          <c:dLbls>
            <c:dLbl>
              <c:idx val="0"/>
              <c:layout>
                <c:manualLayout>
                  <c:x val="1.5823564574084219E-2"/>
                  <c:y val="-6.18344796222499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53-4456-ADE8-6C21E0C34B5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9D2449"/>
                    </a:solidFill>
                    <a:latin typeface="Montserrat" panose="00000500000000000000" pitchFamily="2"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'Estadística Operacional'!$B$46:$B$55</c:f>
              <c:strCache>
                <c:ptCount val="10"/>
                <c:pt idx="0">
                  <c:v>MAR.</c:v>
                </c:pt>
                <c:pt idx="1">
                  <c:v>ABR.</c:v>
                </c:pt>
                <c:pt idx="2">
                  <c:v>MAY.</c:v>
                </c:pt>
                <c:pt idx="3">
                  <c:v>JUN.</c:v>
                </c:pt>
                <c:pt idx="4">
                  <c:v>JUL.</c:v>
                </c:pt>
                <c:pt idx="5">
                  <c:v>AGO.</c:v>
                </c:pt>
                <c:pt idx="6">
                  <c:v>SEP.</c:v>
                </c:pt>
                <c:pt idx="7">
                  <c:v>OCT.</c:v>
                </c:pt>
                <c:pt idx="8">
                  <c:v>NOV.</c:v>
                </c:pt>
                <c:pt idx="9">
                  <c:v>DIC.</c:v>
                </c:pt>
              </c:strCache>
            </c:strRef>
          </c:xVal>
          <c:yVal>
            <c:numRef>
              <c:f>'Estadística Operacional'!$D$46:$D$55</c:f>
              <c:numCache>
                <c:formatCode>#,##0</c:formatCode>
                <c:ptCount val="10"/>
                <c:pt idx="0">
                  <c:v>3</c:v>
                </c:pt>
                <c:pt idx="1">
                  <c:v>4</c:v>
                </c:pt>
                <c:pt idx="2">
                  <c:v>6</c:v>
                </c:pt>
                <c:pt idx="3">
                  <c:v>5</c:v>
                </c:pt>
                <c:pt idx="4">
                  <c:v>4</c:v>
                </c:pt>
                <c:pt idx="5">
                  <c:v>23</c:v>
                </c:pt>
                <c:pt idx="6">
                  <c:v>31</c:v>
                </c:pt>
                <c:pt idx="7">
                  <c:v>86</c:v>
                </c:pt>
                <c:pt idx="8">
                  <c:v>86</c:v>
                </c:pt>
                <c:pt idx="9">
                  <c:v>127</c:v>
                </c:pt>
              </c:numCache>
            </c:numRef>
          </c:yVal>
          <c:smooth val="1"/>
          <c:extLst>
            <c:ext xmlns:c16="http://schemas.microsoft.com/office/drawing/2014/chart" uri="{C3380CC4-5D6E-409C-BE32-E72D297353CC}">
              <c16:uniqueId val="{00000001-2753-4456-ADE8-6C21E0C34B5D}"/>
            </c:ext>
          </c:extLst>
        </c:ser>
        <c:dLbls>
          <c:showLegendKey val="0"/>
          <c:showVal val="1"/>
          <c:showCatName val="0"/>
          <c:showSerName val="0"/>
          <c:showPercent val="0"/>
          <c:showBubbleSize val="0"/>
        </c:dLbls>
        <c:axId val="598770736"/>
        <c:axId val="598761584"/>
      </c:scatterChart>
      <c:catAx>
        <c:axId val="59876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598779056"/>
        <c:crosses val="autoZero"/>
        <c:auto val="1"/>
        <c:lblAlgn val="ctr"/>
        <c:lblOffset val="100"/>
        <c:noMultiLvlLbl val="0"/>
      </c:catAx>
      <c:valAx>
        <c:axId val="598779056"/>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r>
                  <a:rPr lang="es-MX" b="1"/>
                  <a:t>OPS.</a:t>
                </a:r>
                <a:r>
                  <a:rPr lang="es-MX" b="1" baseline="0"/>
                  <a:t> NACIONALES.</a:t>
                </a:r>
                <a:endParaRPr lang="es-MX"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598765328"/>
        <c:crosses val="autoZero"/>
        <c:crossBetween val="between"/>
      </c:valAx>
      <c:valAx>
        <c:axId val="598761584"/>
        <c:scaling>
          <c:orientation val="minMax"/>
          <c:max val="240"/>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r>
                  <a:rPr lang="es-MX" b="1"/>
                  <a:t>OPS. INTERNACIONALES.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598770736"/>
        <c:crosses val="max"/>
        <c:crossBetween val="midCat"/>
      </c:valAx>
      <c:valAx>
        <c:axId val="598770736"/>
        <c:scaling>
          <c:orientation val="minMax"/>
        </c:scaling>
        <c:delete val="1"/>
        <c:axPos val="b"/>
        <c:numFmt formatCode="General" sourceLinked="1"/>
        <c:majorTickMark val="out"/>
        <c:minorTickMark val="none"/>
        <c:tickLblPos val="nextTo"/>
        <c:crossAx val="598761584"/>
        <c:crosses val="autoZero"/>
        <c:crossBetween val="midCat"/>
      </c:valAx>
      <c:spPr>
        <a:noFill/>
        <a:ln>
          <a:noFill/>
        </a:ln>
        <a:effectLst/>
      </c:spPr>
    </c:plotArea>
    <c:legend>
      <c:legendPos val="b"/>
      <c:layout>
        <c:manualLayout>
          <c:xMode val="edge"/>
          <c:yMode val="edge"/>
          <c:x val="0.21196853849559799"/>
          <c:y val="0.8991639934316854"/>
          <c:w val="0.57606292300880402"/>
          <c:h val="7.735742004387309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chemeClr val="tx1">
                    <a:lumMod val="65000"/>
                    <a:lumOff val="35000"/>
                  </a:schemeClr>
                </a:solidFill>
                <a:latin typeface="Montserrat" panose="00000500000000000000" pitchFamily="2" charset="0"/>
                <a:ea typeface="+mn-ea"/>
                <a:cs typeface="+mn-cs"/>
              </a:defRPr>
            </a:pPr>
            <a:r>
              <a:rPr lang="es-MX" b="1"/>
              <a:t>PASAJEROS NACIONALES</a:t>
            </a:r>
          </a:p>
        </c:rich>
      </c:tx>
      <c:overlay val="0"/>
      <c:spPr>
        <a:noFill/>
        <a:ln>
          <a:noFill/>
        </a:ln>
        <a:effectLst/>
      </c:spPr>
      <c:txPr>
        <a:bodyPr rot="0" spcFirstLastPara="1" vertOverflow="ellipsis" vert="horz" wrap="square" anchor="ctr" anchorCtr="1"/>
        <a:lstStyle/>
        <a:p>
          <a:pPr>
            <a:defRPr sz="1080" b="1"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'Estadística Operacional'!$C$28</c:f>
              <c:strCache>
                <c:ptCount val="1"/>
                <c:pt idx="0">
                  <c:v>SALIDAS</c:v>
                </c:pt>
              </c:strCache>
            </c:strRef>
          </c:tx>
          <c:spPr>
            <a:solidFill>
              <a:srgbClr val="235B4E"/>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rgbClr val="235B4E"/>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Operacional'!$B$29:$B$38</c:f>
              <c:strCache>
                <c:ptCount val="10"/>
                <c:pt idx="0">
                  <c:v>MARZO</c:v>
                </c:pt>
                <c:pt idx="1">
                  <c:v>ABRIL</c:v>
                </c:pt>
                <c:pt idx="2">
                  <c:v>MAYO</c:v>
                </c:pt>
                <c:pt idx="3">
                  <c:v>JUNIO</c:v>
                </c:pt>
                <c:pt idx="4">
                  <c:v>JULIO</c:v>
                </c:pt>
                <c:pt idx="5">
                  <c:v>AGOSTO</c:v>
                </c:pt>
                <c:pt idx="6">
                  <c:v>SEPTIEMBRE</c:v>
                </c:pt>
                <c:pt idx="7">
                  <c:v>OCTUBRE</c:v>
                </c:pt>
                <c:pt idx="8">
                  <c:v>NOVIEMBRE</c:v>
                </c:pt>
                <c:pt idx="9">
                  <c:v>DICIEMBRE</c:v>
                </c:pt>
              </c:strCache>
            </c:strRef>
          </c:cat>
          <c:val>
            <c:numRef>
              <c:f>'Estadística Operacional'!$C$29:$C$38</c:f>
              <c:numCache>
                <c:formatCode>#,##0</c:formatCode>
                <c:ptCount val="10"/>
                <c:pt idx="0">
                  <c:v>7210</c:v>
                </c:pt>
                <c:pt idx="1">
                  <c:v>18137</c:v>
                </c:pt>
                <c:pt idx="2">
                  <c:v>18890</c:v>
                </c:pt>
                <c:pt idx="3">
                  <c:v>16850</c:v>
                </c:pt>
                <c:pt idx="4">
                  <c:v>18409</c:v>
                </c:pt>
                <c:pt idx="5">
                  <c:v>26815</c:v>
                </c:pt>
                <c:pt idx="6">
                  <c:v>51766</c:v>
                </c:pt>
                <c:pt idx="7">
                  <c:v>91088</c:v>
                </c:pt>
                <c:pt idx="8">
                  <c:v>99849</c:v>
                </c:pt>
                <c:pt idx="9">
                  <c:v>101911</c:v>
                </c:pt>
              </c:numCache>
            </c:numRef>
          </c:val>
          <c:extLst>
            <c:ext xmlns:c16="http://schemas.microsoft.com/office/drawing/2014/chart" uri="{C3380CC4-5D6E-409C-BE32-E72D297353CC}">
              <c16:uniqueId val="{00000000-4BF5-4C88-9727-8B67BAF997D0}"/>
            </c:ext>
          </c:extLst>
        </c:ser>
        <c:ser>
          <c:idx val="1"/>
          <c:order val="1"/>
          <c:tx>
            <c:strRef>
              <c:f>'Estadística Operacional'!$D$28</c:f>
              <c:strCache>
                <c:ptCount val="1"/>
                <c:pt idx="0">
                  <c:v>LLEGADAS</c:v>
                </c:pt>
              </c:strCache>
            </c:strRef>
          </c:tx>
          <c:spPr>
            <a:solidFill>
              <a:srgbClr val="D4C19C"/>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rgbClr val="BB9D61"/>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Operacional'!$B$29:$B$38</c:f>
              <c:strCache>
                <c:ptCount val="10"/>
                <c:pt idx="0">
                  <c:v>MARZO</c:v>
                </c:pt>
                <c:pt idx="1">
                  <c:v>ABRIL</c:v>
                </c:pt>
                <c:pt idx="2">
                  <c:v>MAYO</c:v>
                </c:pt>
                <c:pt idx="3">
                  <c:v>JUNIO</c:v>
                </c:pt>
                <c:pt idx="4">
                  <c:v>JULIO</c:v>
                </c:pt>
                <c:pt idx="5">
                  <c:v>AGOSTO</c:v>
                </c:pt>
                <c:pt idx="6">
                  <c:v>SEPTIEMBRE</c:v>
                </c:pt>
                <c:pt idx="7">
                  <c:v>OCTUBRE</c:v>
                </c:pt>
                <c:pt idx="8">
                  <c:v>NOVIEMBRE</c:v>
                </c:pt>
                <c:pt idx="9">
                  <c:v>DICIEMBRE</c:v>
                </c:pt>
              </c:strCache>
            </c:strRef>
          </c:cat>
          <c:val>
            <c:numRef>
              <c:f>'Estadística Operacional'!$D$29:$D$38</c:f>
              <c:numCache>
                <c:formatCode>#,##0</c:formatCode>
                <c:ptCount val="10"/>
                <c:pt idx="0">
                  <c:v>6814</c:v>
                </c:pt>
                <c:pt idx="1">
                  <c:v>17067</c:v>
                </c:pt>
                <c:pt idx="2">
                  <c:v>17001</c:v>
                </c:pt>
                <c:pt idx="3">
                  <c:v>16049</c:v>
                </c:pt>
                <c:pt idx="4">
                  <c:v>17447</c:v>
                </c:pt>
                <c:pt idx="5">
                  <c:v>24852</c:v>
                </c:pt>
                <c:pt idx="6">
                  <c:v>47959</c:v>
                </c:pt>
                <c:pt idx="7">
                  <c:v>85496</c:v>
                </c:pt>
                <c:pt idx="8">
                  <c:v>94428</c:v>
                </c:pt>
                <c:pt idx="9">
                  <c:v>98008</c:v>
                </c:pt>
              </c:numCache>
            </c:numRef>
          </c:val>
          <c:extLst>
            <c:ext xmlns:c16="http://schemas.microsoft.com/office/drawing/2014/chart" uri="{C3380CC4-5D6E-409C-BE32-E72D297353CC}">
              <c16:uniqueId val="{00000001-4BF5-4C88-9727-8B67BAF997D0}"/>
            </c:ext>
          </c:extLst>
        </c:ser>
        <c:dLbls>
          <c:dLblPos val="outEnd"/>
          <c:showLegendKey val="0"/>
          <c:showVal val="1"/>
          <c:showCatName val="0"/>
          <c:showSerName val="0"/>
          <c:showPercent val="0"/>
          <c:showBubbleSize val="0"/>
        </c:dLbls>
        <c:gapWidth val="219"/>
        <c:overlap val="-27"/>
        <c:axId val="1878524016"/>
        <c:axId val="1878537328"/>
      </c:barChart>
      <c:catAx>
        <c:axId val="187852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878537328"/>
        <c:crosses val="autoZero"/>
        <c:auto val="1"/>
        <c:lblAlgn val="ctr"/>
        <c:lblOffset val="100"/>
        <c:noMultiLvlLbl val="0"/>
      </c:catAx>
      <c:valAx>
        <c:axId val="1878537328"/>
        <c:scaling>
          <c:orientation val="minMax"/>
        </c:scaling>
        <c:delete val="1"/>
        <c:axPos val="l"/>
        <c:numFmt formatCode="#,##0" sourceLinked="1"/>
        <c:majorTickMark val="none"/>
        <c:minorTickMark val="none"/>
        <c:tickLblPos val="nextTo"/>
        <c:crossAx val="187852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round/>
    </a:ln>
    <a:effectLst/>
  </c:spPr>
  <c:txPr>
    <a:bodyPr/>
    <a:lstStyle/>
    <a:p>
      <a:pPr>
        <a:defRPr sz="900">
          <a:latin typeface="Montserrat" panose="00000500000000000000" pitchFamily="2"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chemeClr val="tx1">
                    <a:lumMod val="65000"/>
                    <a:lumOff val="35000"/>
                  </a:schemeClr>
                </a:solidFill>
                <a:latin typeface="Montserrat" panose="00000500000000000000" pitchFamily="2" charset="0"/>
                <a:ea typeface="+mn-ea"/>
                <a:cs typeface="+mn-cs"/>
              </a:defRPr>
            </a:pPr>
            <a:r>
              <a:rPr lang="es-MX" b="1"/>
              <a:t>PASAJEROS INTERNACIONALES</a:t>
            </a:r>
          </a:p>
        </c:rich>
      </c:tx>
      <c:overlay val="0"/>
      <c:spPr>
        <a:noFill/>
        <a:ln>
          <a:noFill/>
        </a:ln>
        <a:effectLst/>
      </c:spPr>
      <c:txPr>
        <a:bodyPr rot="0" spcFirstLastPara="1" vertOverflow="ellipsis" vert="horz" wrap="square" anchor="ctr" anchorCtr="1"/>
        <a:lstStyle/>
        <a:p>
          <a:pPr>
            <a:defRPr sz="1080" b="1"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'Estadística Operacional'!$F$28</c:f>
              <c:strCache>
                <c:ptCount val="1"/>
                <c:pt idx="0">
                  <c:v>SALIDAS</c:v>
                </c:pt>
              </c:strCache>
            </c:strRef>
          </c:tx>
          <c:spPr>
            <a:solidFill>
              <a:srgbClr val="9D2449"/>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rgbClr val="9D2449"/>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Operacional'!$B$29:$B$38</c:f>
              <c:strCache>
                <c:ptCount val="10"/>
                <c:pt idx="0">
                  <c:v>MARZO</c:v>
                </c:pt>
                <c:pt idx="1">
                  <c:v>ABRIL</c:v>
                </c:pt>
                <c:pt idx="2">
                  <c:v>MAYO</c:v>
                </c:pt>
                <c:pt idx="3">
                  <c:v>JUNIO</c:v>
                </c:pt>
                <c:pt idx="4">
                  <c:v>JULIO</c:v>
                </c:pt>
                <c:pt idx="5">
                  <c:v>AGOSTO</c:v>
                </c:pt>
                <c:pt idx="6">
                  <c:v>SEPTIEMBRE</c:v>
                </c:pt>
                <c:pt idx="7">
                  <c:v>OCTUBRE</c:v>
                </c:pt>
                <c:pt idx="8">
                  <c:v>NOVIEMBRE</c:v>
                </c:pt>
                <c:pt idx="9">
                  <c:v>DICIEMBRE</c:v>
                </c:pt>
              </c:strCache>
            </c:strRef>
          </c:cat>
          <c:val>
            <c:numRef>
              <c:f>'Estadística Operacional'!$F$29:$F$38</c:f>
              <c:numCache>
                <c:formatCode>#,##0</c:formatCode>
                <c:ptCount val="10"/>
                <c:pt idx="0">
                  <c:v>109</c:v>
                </c:pt>
                <c:pt idx="1">
                  <c:v>207</c:v>
                </c:pt>
                <c:pt idx="2">
                  <c:v>226</c:v>
                </c:pt>
                <c:pt idx="3">
                  <c:v>250</c:v>
                </c:pt>
                <c:pt idx="4">
                  <c:v>256</c:v>
                </c:pt>
                <c:pt idx="5">
                  <c:v>888</c:v>
                </c:pt>
                <c:pt idx="6">
                  <c:v>1140</c:v>
                </c:pt>
                <c:pt idx="7">
                  <c:v>4269</c:v>
                </c:pt>
                <c:pt idx="8">
                  <c:v>3876</c:v>
                </c:pt>
                <c:pt idx="9">
                  <c:v>6297</c:v>
                </c:pt>
              </c:numCache>
            </c:numRef>
          </c:val>
          <c:extLst>
            <c:ext xmlns:c16="http://schemas.microsoft.com/office/drawing/2014/chart" uri="{C3380CC4-5D6E-409C-BE32-E72D297353CC}">
              <c16:uniqueId val="{00000000-BC69-4225-AC3C-15275F66E9B0}"/>
            </c:ext>
          </c:extLst>
        </c:ser>
        <c:ser>
          <c:idx val="1"/>
          <c:order val="1"/>
          <c:tx>
            <c:strRef>
              <c:f>'Estadística Operacional'!$G$28</c:f>
              <c:strCache>
                <c:ptCount val="1"/>
                <c:pt idx="0">
                  <c:v>LLEGADAS</c:v>
                </c:pt>
              </c:strCache>
            </c:strRef>
          </c:tx>
          <c:spPr>
            <a:solidFill>
              <a:srgbClr val="D4C19C"/>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rgbClr val="BB9D61"/>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Operacional'!$B$29:$B$38</c:f>
              <c:strCache>
                <c:ptCount val="10"/>
                <c:pt idx="0">
                  <c:v>MARZO</c:v>
                </c:pt>
                <c:pt idx="1">
                  <c:v>ABRIL</c:v>
                </c:pt>
                <c:pt idx="2">
                  <c:v>MAYO</c:v>
                </c:pt>
                <c:pt idx="3">
                  <c:v>JUNIO</c:v>
                </c:pt>
                <c:pt idx="4">
                  <c:v>JULIO</c:v>
                </c:pt>
                <c:pt idx="5">
                  <c:v>AGOSTO</c:v>
                </c:pt>
                <c:pt idx="6">
                  <c:v>SEPTIEMBRE</c:v>
                </c:pt>
                <c:pt idx="7">
                  <c:v>OCTUBRE</c:v>
                </c:pt>
                <c:pt idx="8">
                  <c:v>NOVIEMBRE</c:v>
                </c:pt>
                <c:pt idx="9">
                  <c:v>DICIEMBRE</c:v>
                </c:pt>
              </c:strCache>
            </c:strRef>
          </c:cat>
          <c:val>
            <c:numRef>
              <c:f>'Estadística Operacional'!$G$29:$G$38</c:f>
              <c:numCache>
                <c:formatCode>#,##0</c:formatCode>
                <c:ptCount val="10"/>
                <c:pt idx="0">
                  <c:v>92</c:v>
                </c:pt>
                <c:pt idx="1">
                  <c:v>182</c:v>
                </c:pt>
                <c:pt idx="2">
                  <c:v>288</c:v>
                </c:pt>
                <c:pt idx="3">
                  <c:v>205</c:v>
                </c:pt>
                <c:pt idx="4">
                  <c:v>168</c:v>
                </c:pt>
                <c:pt idx="5">
                  <c:v>1025</c:v>
                </c:pt>
                <c:pt idx="6">
                  <c:v>1656</c:v>
                </c:pt>
                <c:pt idx="7">
                  <c:v>4764</c:v>
                </c:pt>
                <c:pt idx="8">
                  <c:v>4941</c:v>
                </c:pt>
                <c:pt idx="9">
                  <c:v>5530</c:v>
                </c:pt>
              </c:numCache>
            </c:numRef>
          </c:val>
          <c:extLst>
            <c:ext xmlns:c16="http://schemas.microsoft.com/office/drawing/2014/chart" uri="{C3380CC4-5D6E-409C-BE32-E72D297353CC}">
              <c16:uniqueId val="{00000001-BC69-4225-AC3C-15275F66E9B0}"/>
            </c:ext>
          </c:extLst>
        </c:ser>
        <c:dLbls>
          <c:dLblPos val="outEnd"/>
          <c:showLegendKey val="0"/>
          <c:showVal val="1"/>
          <c:showCatName val="0"/>
          <c:showSerName val="0"/>
          <c:showPercent val="0"/>
          <c:showBubbleSize val="0"/>
        </c:dLbls>
        <c:gapWidth val="219"/>
        <c:overlap val="-27"/>
        <c:axId val="1878524016"/>
        <c:axId val="1878537328"/>
      </c:barChart>
      <c:catAx>
        <c:axId val="187852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878537328"/>
        <c:crosses val="autoZero"/>
        <c:auto val="1"/>
        <c:lblAlgn val="ctr"/>
        <c:lblOffset val="100"/>
        <c:noMultiLvlLbl val="0"/>
      </c:catAx>
      <c:valAx>
        <c:axId val="1878537328"/>
        <c:scaling>
          <c:orientation val="minMax"/>
        </c:scaling>
        <c:delete val="1"/>
        <c:axPos val="l"/>
        <c:numFmt formatCode="#,##0" sourceLinked="1"/>
        <c:majorTickMark val="none"/>
        <c:minorTickMark val="none"/>
        <c:tickLblPos val="nextTo"/>
        <c:crossAx val="187852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round/>
    </a:ln>
    <a:effectLst/>
  </c:spPr>
  <c:txPr>
    <a:bodyPr/>
    <a:lstStyle/>
    <a:p>
      <a:pPr>
        <a:defRPr sz="900">
          <a:latin typeface="Montserrat" panose="00000500000000000000" pitchFamily="2" charset="0"/>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chemeClr val="tx1">
                    <a:lumMod val="65000"/>
                    <a:lumOff val="35000"/>
                  </a:schemeClr>
                </a:solidFill>
                <a:latin typeface="Montserrat" panose="00000500000000000000" pitchFamily="2" charset="0"/>
                <a:ea typeface="+mn-ea"/>
                <a:cs typeface="+mn-cs"/>
              </a:defRPr>
            </a:pPr>
            <a:r>
              <a:rPr lang="es-MX" b="1"/>
              <a:t>OPERACIONES NACIONALES</a:t>
            </a:r>
          </a:p>
        </c:rich>
      </c:tx>
      <c:overlay val="0"/>
      <c:spPr>
        <a:noFill/>
        <a:ln>
          <a:noFill/>
        </a:ln>
        <a:effectLst/>
      </c:spPr>
      <c:txPr>
        <a:bodyPr rot="0" spcFirstLastPara="1" vertOverflow="ellipsis" vert="horz" wrap="square" anchor="ctr" anchorCtr="1"/>
        <a:lstStyle/>
        <a:p>
          <a:pPr>
            <a:defRPr sz="1080" b="1"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'Estadística Operacional'!$C$28</c:f>
              <c:strCache>
                <c:ptCount val="1"/>
                <c:pt idx="0">
                  <c:v>SALIDAS</c:v>
                </c:pt>
              </c:strCache>
            </c:strRef>
          </c:tx>
          <c:spPr>
            <a:solidFill>
              <a:srgbClr val="9D2449"/>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rgbClr val="9D2449"/>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Operacional'!$B$63:$B$72</c:f>
              <c:strCache>
                <c:ptCount val="10"/>
                <c:pt idx="0">
                  <c:v>MARZO*</c:v>
                </c:pt>
                <c:pt idx="1">
                  <c:v>ABRIL</c:v>
                </c:pt>
                <c:pt idx="2">
                  <c:v>MAYO</c:v>
                </c:pt>
                <c:pt idx="3">
                  <c:v>JUNIO</c:v>
                </c:pt>
                <c:pt idx="4">
                  <c:v>JULIO</c:v>
                </c:pt>
                <c:pt idx="5">
                  <c:v>AGOSTO</c:v>
                </c:pt>
                <c:pt idx="6">
                  <c:v>SEPTIEMBRE</c:v>
                </c:pt>
                <c:pt idx="7">
                  <c:v>OCTUBRE</c:v>
                </c:pt>
                <c:pt idx="8">
                  <c:v>NOVIEMBRE</c:v>
                </c:pt>
                <c:pt idx="9">
                  <c:v>DICIEMBRE</c:v>
                </c:pt>
              </c:strCache>
            </c:strRef>
          </c:cat>
          <c:val>
            <c:numRef>
              <c:f>'Estadística Operacional'!$C$63:$C$72</c:f>
              <c:numCache>
                <c:formatCode>General</c:formatCode>
                <c:ptCount val="10"/>
                <c:pt idx="0">
                  <c:v>68</c:v>
                </c:pt>
                <c:pt idx="1">
                  <c:v>176</c:v>
                </c:pt>
                <c:pt idx="2">
                  <c:v>183</c:v>
                </c:pt>
                <c:pt idx="3">
                  <c:v>176</c:v>
                </c:pt>
                <c:pt idx="4">
                  <c:v>167</c:v>
                </c:pt>
                <c:pt idx="5">
                  <c:v>300</c:v>
                </c:pt>
                <c:pt idx="6">
                  <c:v>651</c:v>
                </c:pt>
                <c:pt idx="7" formatCode="#,##0">
                  <c:v>889</c:v>
                </c:pt>
                <c:pt idx="8">
                  <c:v>849</c:v>
                </c:pt>
                <c:pt idx="9" formatCode="#,##0">
                  <c:v>856</c:v>
                </c:pt>
              </c:numCache>
            </c:numRef>
          </c:val>
          <c:extLst>
            <c:ext xmlns:c16="http://schemas.microsoft.com/office/drawing/2014/chart" uri="{C3380CC4-5D6E-409C-BE32-E72D297353CC}">
              <c16:uniqueId val="{00000000-038E-4AAC-9C0C-D649869D3A63}"/>
            </c:ext>
          </c:extLst>
        </c:ser>
        <c:ser>
          <c:idx val="1"/>
          <c:order val="1"/>
          <c:tx>
            <c:strRef>
              <c:f>'Estadística Operacional'!$D$28</c:f>
              <c:strCache>
                <c:ptCount val="1"/>
                <c:pt idx="0">
                  <c:v>LLEGADAS</c:v>
                </c:pt>
              </c:strCache>
            </c:strRef>
          </c:tx>
          <c:spPr>
            <a:solidFill>
              <a:srgbClr val="D4C19C"/>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rgbClr val="BB9D61"/>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Operacional'!$B$63:$B$72</c:f>
              <c:strCache>
                <c:ptCount val="10"/>
                <c:pt idx="0">
                  <c:v>MARZO*</c:v>
                </c:pt>
                <c:pt idx="1">
                  <c:v>ABRIL</c:v>
                </c:pt>
                <c:pt idx="2">
                  <c:v>MAYO</c:v>
                </c:pt>
                <c:pt idx="3">
                  <c:v>JUNIO</c:v>
                </c:pt>
                <c:pt idx="4">
                  <c:v>JULIO</c:v>
                </c:pt>
                <c:pt idx="5">
                  <c:v>AGOSTO</c:v>
                </c:pt>
                <c:pt idx="6">
                  <c:v>SEPTIEMBRE</c:v>
                </c:pt>
                <c:pt idx="7">
                  <c:v>OCTUBRE</c:v>
                </c:pt>
                <c:pt idx="8">
                  <c:v>NOVIEMBRE</c:v>
                </c:pt>
                <c:pt idx="9">
                  <c:v>DICIEMBRE</c:v>
                </c:pt>
              </c:strCache>
            </c:strRef>
          </c:cat>
          <c:val>
            <c:numRef>
              <c:f>'Estadística Operacional'!$D$63:$D$72</c:f>
              <c:numCache>
                <c:formatCode>General</c:formatCode>
                <c:ptCount val="10"/>
                <c:pt idx="0">
                  <c:v>67</c:v>
                </c:pt>
                <c:pt idx="1">
                  <c:v>176</c:v>
                </c:pt>
                <c:pt idx="2">
                  <c:v>182</c:v>
                </c:pt>
                <c:pt idx="3">
                  <c:v>175</c:v>
                </c:pt>
                <c:pt idx="4">
                  <c:v>167</c:v>
                </c:pt>
                <c:pt idx="5">
                  <c:v>297</c:v>
                </c:pt>
                <c:pt idx="6">
                  <c:v>645</c:v>
                </c:pt>
                <c:pt idx="7" formatCode="#,##0">
                  <c:v>891</c:v>
                </c:pt>
                <c:pt idx="8">
                  <c:v>849</c:v>
                </c:pt>
                <c:pt idx="9" formatCode="#,##0">
                  <c:v>857</c:v>
                </c:pt>
              </c:numCache>
            </c:numRef>
          </c:val>
          <c:extLst>
            <c:ext xmlns:c16="http://schemas.microsoft.com/office/drawing/2014/chart" uri="{C3380CC4-5D6E-409C-BE32-E72D297353CC}">
              <c16:uniqueId val="{00000001-038E-4AAC-9C0C-D649869D3A63}"/>
            </c:ext>
          </c:extLst>
        </c:ser>
        <c:dLbls>
          <c:dLblPos val="outEnd"/>
          <c:showLegendKey val="0"/>
          <c:showVal val="1"/>
          <c:showCatName val="0"/>
          <c:showSerName val="0"/>
          <c:showPercent val="0"/>
          <c:showBubbleSize val="0"/>
        </c:dLbls>
        <c:gapWidth val="219"/>
        <c:overlap val="-27"/>
        <c:axId val="1878524016"/>
        <c:axId val="1878537328"/>
      </c:barChart>
      <c:catAx>
        <c:axId val="187852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878537328"/>
        <c:crosses val="autoZero"/>
        <c:auto val="1"/>
        <c:lblAlgn val="ctr"/>
        <c:lblOffset val="100"/>
        <c:noMultiLvlLbl val="0"/>
      </c:catAx>
      <c:valAx>
        <c:axId val="1878537328"/>
        <c:scaling>
          <c:orientation val="minMax"/>
        </c:scaling>
        <c:delete val="1"/>
        <c:axPos val="l"/>
        <c:numFmt formatCode="General" sourceLinked="1"/>
        <c:majorTickMark val="none"/>
        <c:minorTickMark val="none"/>
        <c:tickLblPos val="nextTo"/>
        <c:crossAx val="187852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round/>
    </a:ln>
    <a:effectLst/>
  </c:spPr>
  <c:txPr>
    <a:bodyPr/>
    <a:lstStyle/>
    <a:p>
      <a:pPr>
        <a:defRPr sz="900">
          <a:latin typeface="Montserrat" panose="00000500000000000000" pitchFamily="2"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chemeClr val="tx1">
                    <a:lumMod val="65000"/>
                    <a:lumOff val="35000"/>
                  </a:schemeClr>
                </a:solidFill>
                <a:latin typeface="Montserrat" panose="00000500000000000000" pitchFamily="2" charset="0"/>
                <a:ea typeface="+mn-ea"/>
                <a:cs typeface="+mn-cs"/>
              </a:defRPr>
            </a:pPr>
            <a:r>
              <a:rPr lang="es-MX" b="1"/>
              <a:t>OPERACIONES INTERNACIONALES</a:t>
            </a:r>
          </a:p>
        </c:rich>
      </c:tx>
      <c:overlay val="0"/>
      <c:spPr>
        <a:noFill/>
        <a:ln>
          <a:noFill/>
        </a:ln>
        <a:effectLst/>
      </c:spPr>
      <c:txPr>
        <a:bodyPr rot="0" spcFirstLastPara="1" vertOverflow="ellipsis" vert="horz" wrap="square" anchor="ctr" anchorCtr="1"/>
        <a:lstStyle/>
        <a:p>
          <a:pPr>
            <a:defRPr sz="1080" b="1"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barChart>
        <c:barDir val="col"/>
        <c:grouping val="clustered"/>
        <c:varyColors val="0"/>
        <c:ser>
          <c:idx val="0"/>
          <c:order val="0"/>
          <c:tx>
            <c:strRef>
              <c:f>'Estadística Operacional'!$F$28</c:f>
              <c:strCache>
                <c:ptCount val="1"/>
                <c:pt idx="0">
                  <c:v>SALIDAS</c:v>
                </c:pt>
              </c:strCache>
            </c:strRef>
          </c:tx>
          <c:spPr>
            <a:solidFill>
              <a:srgbClr val="235B4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235B4E"/>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Operacional'!$B$63:$B$72</c:f>
              <c:strCache>
                <c:ptCount val="10"/>
                <c:pt idx="0">
                  <c:v>MARZO*</c:v>
                </c:pt>
                <c:pt idx="1">
                  <c:v>ABRIL</c:v>
                </c:pt>
                <c:pt idx="2">
                  <c:v>MAYO</c:v>
                </c:pt>
                <c:pt idx="3">
                  <c:v>JUNIO</c:v>
                </c:pt>
                <c:pt idx="4">
                  <c:v>JULIO</c:v>
                </c:pt>
                <c:pt idx="5">
                  <c:v>AGOSTO</c:v>
                </c:pt>
                <c:pt idx="6">
                  <c:v>SEPTIEMBRE</c:v>
                </c:pt>
                <c:pt idx="7">
                  <c:v>OCTUBRE</c:v>
                </c:pt>
                <c:pt idx="8">
                  <c:v>NOVIEMBRE</c:v>
                </c:pt>
                <c:pt idx="9">
                  <c:v>DICIEMBRE</c:v>
                </c:pt>
              </c:strCache>
            </c:strRef>
          </c:cat>
          <c:val>
            <c:numRef>
              <c:f>'Estadística Operacional'!$F$63:$F$72</c:f>
              <c:numCache>
                <c:formatCode>General</c:formatCode>
                <c:ptCount val="10"/>
                <c:pt idx="0">
                  <c:v>1</c:v>
                </c:pt>
                <c:pt idx="1">
                  <c:v>2</c:v>
                </c:pt>
                <c:pt idx="2">
                  <c:v>3</c:v>
                </c:pt>
                <c:pt idx="3">
                  <c:v>2</c:v>
                </c:pt>
                <c:pt idx="4">
                  <c:v>2</c:v>
                </c:pt>
                <c:pt idx="5">
                  <c:v>10</c:v>
                </c:pt>
                <c:pt idx="6">
                  <c:v>14</c:v>
                </c:pt>
                <c:pt idx="7" formatCode="#,##0">
                  <c:v>42</c:v>
                </c:pt>
                <c:pt idx="8">
                  <c:v>43</c:v>
                </c:pt>
                <c:pt idx="9" formatCode="#,##0">
                  <c:v>64</c:v>
                </c:pt>
              </c:numCache>
            </c:numRef>
          </c:val>
          <c:extLst>
            <c:ext xmlns:c16="http://schemas.microsoft.com/office/drawing/2014/chart" uri="{C3380CC4-5D6E-409C-BE32-E72D297353CC}">
              <c16:uniqueId val="{00000000-314E-4A33-94AA-7E06D0AC052B}"/>
            </c:ext>
          </c:extLst>
        </c:ser>
        <c:ser>
          <c:idx val="1"/>
          <c:order val="1"/>
          <c:tx>
            <c:strRef>
              <c:f>'Estadística Operacional'!$G$28</c:f>
              <c:strCache>
                <c:ptCount val="1"/>
                <c:pt idx="0">
                  <c:v>LLEGADAS</c:v>
                </c:pt>
              </c:strCache>
            </c:strRef>
          </c:tx>
          <c:spPr>
            <a:solidFill>
              <a:srgbClr val="D4C19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BB9D61"/>
                    </a:solidFill>
                    <a:latin typeface="Montserrat" panose="00000500000000000000" pitchFamily="2" charset="0"/>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'Estadística Operacional'!$B$63:$B$72</c:f>
              <c:strCache>
                <c:ptCount val="10"/>
                <c:pt idx="0">
                  <c:v>MARZO*</c:v>
                </c:pt>
                <c:pt idx="1">
                  <c:v>ABRIL</c:v>
                </c:pt>
                <c:pt idx="2">
                  <c:v>MAYO</c:v>
                </c:pt>
                <c:pt idx="3">
                  <c:v>JUNIO</c:v>
                </c:pt>
                <c:pt idx="4">
                  <c:v>JULIO</c:v>
                </c:pt>
                <c:pt idx="5">
                  <c:v>AGOSTO</c:v>
                </c:pt>
                <c:pt idx="6">
                  <c:v>SEPTIEMBRE</c:v>
                </c:pt>
                <c:pt idx="7">
                  <c:v>OCTUBRE</c:v>
                </c:pt>
                <c:pt idx="8">
                  <c:v>NOVIEMBRE</c:v>
                </c:pt>
                <c:pt idx="9">
                  <c:v>DICIEMBRE</c:v>
                </c:pt>
              </c:strCache>
            </c:strRef>
          </c:cat>
          <c:val>
            <c:numRef>
              <c:f>'Estadística Operacional'!$G$63:$G$72</c:f>
              <c:numCache>
                <c:formatCode>General</c:formatCode>
                <c:ptCount val="10"/>
                <c:pt idx="0">
                  <c:v>2</c:v>
                </c:pt>
                <c:pt idx="1">
                  <c:v>2</c:v>
                </c:pt>
                <c:pt idx="2">
                  <c:v>3</c:v>
                </c:pt>
                <c:pt idx="3">
                  <c:v>3</c:v>
                </c:pt>
                <c:pt idx="4">
                  <c:v>2</c:v>
                </c:pt>
                <c:pt idx="5">
                  <c:v>13</c:v>
                </c:pt>
                <c:pt idx="6">
                  <c:v>17</c:v>
                </c:pt>
                <c:pt idx="7" formatCode="#,##0">
                  <c:v>44</c:v>
                </c:pt>
                <c:pt idx="8">
                  <c:v>43</c:v>
                </c:pt>
                <c:pt idx="9" formatCode="#,##0">
                  <c:v>63</c:v>
                </c:pt>
              </c:numCache>
            </c:numRef>
          </c:val>
          <c:extLst>
            <c:ext xmlns:c16="http://schemas.microsoft.com/office/drawing/2014/chart" uri="{C3380CC4-5D6E-409C-BE32-E72D297353CC}">
              <c16:uniqueId val="{00000001-314E-4A33-94AA-7E06D0AC052B}"/>
            </c:ext>
          </c:extLst>
        </c:ser>
        <c:dLbls>
          <c:dLblPos val="outEnd"/>
          <c:showLegendKey val="0"/>
          <c:showVal val="1"/>
          <c:showCatName val="0"/>
          <c:showSerName val="0"/>
          <c:showPercent val="0"/>
          <c:showBubbleSize val="0"/>
        </c:dLbls>
        <c:gapWidth val="219"/>
        <c:overlap val="-27"/>
        <c:axId val="1878524016"/>
        <c:axId val="1878537328"/>
      </c:barChart>
      <c:catAx>
        <c:axId val="187852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878537328"/>
        <c:crosses val="autoZero"/>
        <c:auto val="1"/>
        <c:lblAlgn val="ctr"/>
        <c:lblOffset val="100"/>
        <c:noMultiLvlLbl val="0"/>
      </c:catAx>
      <c:valAx>
        <c:axId val="1878537328"/>
        <c:scaling>
          <c:orientation val="minMax"/>
        </c:scaling>
        <c:delete val="1"/>
        <c:axPos val="l"/>
        <c:numFmt formatCode="General" sourceLinked="1"/>
        <c:majorTickMark val="none"/>
        <c:minorTickMark val="none"/>
        <c:tickLblPos val="nextTo"/>
        <c:crossAx val="1878524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round/>
    </a:ln>
    <a:effectLst/>
  </c:spPr>
  <c:txPr>
    <a:bodyPr/>
    <a:lstStyle/>
    <a:p>
      <a:pPr>
        <a:defRPr sz="900">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ontserrat" panose="00000500000000000000" pitchFamily="2" charset="0"/>
                <a:ea typeface="+mn-ea"/>
                <a:cs typeface="+mn-cs"/>
              </a:defRPr>
            </a:pPr>
            <a:r>
              <a:rPr lang="es-ES" sz="900" b="1" i="0" baseline="0">
                <a:effectLst/>
              </a:rPr>
              <a:t>PASAJEROS NACIONALES E INTERNACIONALES</a:t>
            </a:r>
            <a:br>
              <a:rPr lang="es-ES" sz="900" b="1" i="0" baseline="0">
                <a:effectLst/>
              </a:rPr>
            </a:br>
            <a:r>
              <a:rPr lang="es-ES" sz="900" b="1" i="0" baseline="0">
                <a:effectLst/>
              </a:rPr>
              <a:t>DEL 21 MAR. – 31 DIC. 2022.</a:t>
            </a:r>
            <a:br>
              <a:rPr lang="es-ES" sz="900" b="1" i="0" baseline="0">
                <a:effectLst/>
              </a:rPr>
            </a:br>
            <a:r>
              <a:rPr lang="es-ES" sz="900" b="1" i="0" baseline="0">
                <a:effectLst/>
              </a:rPr>
              <a:t>(DISTRIBUCIÓN %)</a:t>
            </a:r>
            <a:endParaRPr lang="es-MX" sz="900">
              <a:effectLst/>
            </a:endParaRP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doughnutChart>
        <c:varyColors val="1"/>
        <c:ser>
          <c:idx val="0"/>
          <c:order val="0"/>
          <c:spPr>
            <a:solidFill>
              <a:srgbClr val="235B4E"/>
            </a:solidFill>
            <a:ln>
              <a:noFill/>
            </a:ln>
          </c:spPr>
          <c:dPt>
            <c:idx val="0"/>
            <c:bubble3D val="0"/>
            <c:spPr>
              <a:solidFill>
                <a:srgbClr val="235B4E"/>
              </a:solidFill>
              <a:ln w="19050">
                <a:noFill/>
              </a:ln>
              <a:effectLst/>
            </c:spPr>
            <c:extLst>
              <c:ext xmlns:c16="http://schemas.microsoft.com/office/drawing/2014/chart" uri="{C3380CC4-5D6E-409C-BE32-E72D297353CC}">
                <c16:uniqueId val="{00000001-DEDF-4798-A69C-ED6179486F74}"/>
              </c:ext>
            </c:extLst>
          </c:dPt>
          <c:dPt>
            <c:idx val="1"/>
            <c:bubble3D val="0"/>
            <c:spPr>
              <a:solidFill>
                <a:srgbClr val="D4C19C"/>
              </a:solidFill>
              <a:ln w="19050">
                <a:solidFill>
                  <a:srgbClr val="D4C19C"/>
                </a:solidFill>
              </a:ln>
              <a:effectLst/>
            </c:spPr>
            <c:extLst>
              <c:ext xmlns:c16="http://schemas.microsoft.com/office/drawing/2014/chart" uri="{C3380CC4-5D6E-409C-BE32-E72D297353CC}">
                <c16:uniqueId val="{00000002-DEDF-4798-A69C-ED6179486F74}"/>
              </c:ext>
            </c:extLst>
          </c:dPt>
          <c:dLbls>
            <c:dLbl>
              <c:idx val="0"/>
              <c:layout>
                <c:manualLayout>
                  <c:x val="-0.32499989063867019"/>
                  <c:y val="9.2592592592591737E-3"/>
                </c:manualLayout>
              </c:layout>
              <c:tx>
                <c:rich>
                  <a:bodyPr rot="0" spcFirstLastPara="1" vertOverflow="ellipsis" vert="horz" wrap="square" lIns="38100" tIns="19050" rIns="38100" bIns="19050" anchor="ctr" anchorCtr="1">
                    <a:noAutofit/>
                  </a:bodyPr>
                  <a:lstStyle/>
                  <a:p>
                    <a:pPr>
                      <a:defRPr sz="1800" b="0" i="0" u="none" strike="noStrike" kern="1200" baseline="0">
                        <a:solidFill>
                          <a:schemeClr val="tx1">
                            <a:lumMod val="75000"/>
                            <a:lumOff val="25000"/>
                          </a:schemeClr>
                        </a:solidFill>
                        <a:latin typeface="Montserrat" panose="00000500000000000000" pitchFamily="2" charset="0"/>
                        <a:ea typeface="+mn-ea"/>
                        <a:cs typeface="+mn-cs"/>
                      </a:defRPr>
                    </a:pPr>
                    <a:r>
                      <a:rPr lang="en-US" sz="1100" baseline="0"/>
                      <a:t>NACIONALES.</a:t>
                    </a:r>
                    <a:r>
                      <a:rPr lang="en-US" baseline="0"/>
                      <a:t>
</a:t>
                    </a:r>
                    <a:fld id="{C3D7235D-5EC6-4409-B15A-0379383FAFE0}" type="PERCENTAGE">
                      <a:rPr lang="en-US" sz="1600" b="1" baseline="0"/>
                      <a:pPr>
                        <a:defRPr sz="1800"/>
                      </a:pPr>
                      <a:t>[PORCENTAJE]</a:t>
                    </a:fld>
                    <a:endParaRPr lang="en-US" baseline="0"/>
                  </a:p>
                </c:rich>
              </c:tx>
              <c:numFmt formatCode="0.00%" sourceLinked="0"/>
              <c:spPr>
                <a:noFill/>
                <a:ln>
                  <a:noFill/>
                </a:ln>
                <a:effectLst/>
              </c:spPr>
              <c:txPr>
                <a:bodyPr rot="0" spcFirstLastPara="1" vertOverflow="ellipsis" vert="horz" wrap="square" lIns="38100" tIns="19050" rIns="38100" bIns="19050" anchor="ctr" anchorCtr="1">
                  <a:noAutofit/>
                </a:bodyPr>
                <a:lstStyle/>
                <a:p>
                  <a:pPr>
                    <a:defRPr sz="18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layout>
                    <c:manualLayout>
                      <c:w val="0.32433333333333331"/>
                      <c:h val="0.24486111111111111"/>
                    </c:manualLayout>
                  </c15:layout>
                  <c15:dlblFieldTable/>
                  <c15:showDataLabelsRange val="0"/>
                </c:ext>
                <c:ext xmlns:c16="http://schemas.microsoft.com/office/drawing/2014/chart" uri="{C3380CC4-5D6E-409C-BE32-E72D297353CC}">
                  <c16:uniqueId val="{00000001-DEDF-4798-A69C-ED6179486F74}"/>
                </c:ext>
              </c:extLst>
            </c:dLbl>
            <c:dLbl>
              <c:idx val="1"/>
              <c:layout>
                <c:manualLayout>
                  <c:x val="0.31805555555555554"/>
                  <c:y val="-4.1666484397783629E-2"/>
                </c:manualLayout>
              </c:layout>
              <c:tx>
                <c:rich>
                  <a:bodyPr rot="0" spcFirstLastPara="1" vertOverflow="ellipsis" vert="horz" wrap="square" lIns="38100" tIns="19050" rIns="38100" bIns="19050" anchor="ctr" anchorCtr="1">
                    <a:noAutofit/>
                  </a:bodyPr>
                  <a:lstStyle/>
                  <a:p>
                    <a:pPr>
                      <a:defRPr sz="1800" b="0" i="0" u="none" strike="noStrike" kern="1200" baseline="0">
                        <a:solidFill>
                          <a:schemeClr val="tx1">
                            <a:lumMod val="75000"/>
                            <a:lumOff val="25000"/>
                          </a:schemeClr>
                        </a:solidFill>
                        <a:latin typeface="Montserrat" panose="00000500000000000000" pitchFamily="2" charset="0"/>
                        <a:ea typeface="+mn-ea"/>
                        <a:cs typeface="+mn-cs"/>
                      </a:defRPr>
                    </a:pPr>
                    <a:r>
                      <a:rPr lang="en-US" sz="1100" baseline="0"/>
                      <a:t>INTERNACIONALES.</a:t>
                    </a:r>
                    <a:r>
                      <a:rPr lang="en-US" baseline="0"/>
                      <a:t>
</a:t>
                    </a:r>
                    <a:fld id="{4EEE42DD-B058-4597-B4B5-33EC7909E98E}" type="PERCENTAGE">
                      <a:rPr lang="en-US" sz="1600" b="1" baseline="0"/>
                      <a:pPr>
                        <a:defRPr sz="1800"/>
                      </a:pPr>
                      <a:t>[PORCENTAJE]</a:t>
                    </a:fld>
                    <a:endParaRPr lang="en-US" baseline="0"/>
                  </a:p>
                </c:rich>
              </c:tx>
              <c:numFmt formatCode="0.00%" sourceLinked="0"/>
              <c:spPr>
                <a:noFill/>
                <a:ln>
                  <a:noFill/>
                </a:ln>
                <a:effectLst/>
              </c:spPr>
              <c:txPr>
                <a:bodyPr rot="0" spcFirstLastPara="1" vertOverflow="ellipsis" vert="horz" wrap="square" lIns="38100" tIns="19050" rIns="38100" bIns="19050" anchor="ctr" anchorCtr="1">
                  <a:noAutofit/>
                </a:bodyPr>
                <a:lstStyle/>
                <a:p>
                  <a:pPr>
                    <a:defRPr sz="18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layout>
                    <c:manualLayout>
                      <c:w val="0.38043066491688537"/>
                      <c:h val="0.28817147856517933"/>
                    </c:manualLayout>
                  </c15:layout>
                  <c15:dlblFieldTable/>
                  <c15:showDataLabelsRange val="0"/>
                </c:ext>
                <c:ext xmlns:c16="http://schemas.microsoft.com/office/drawing/2014/chart" uri="{C3380CC4-5D6E-409C-BE32-E72D297353CC}">
                  <c16:uniqueId val="{00000002-DEDF-4798-A69C-ED6179486F7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'Estadística Operacional'!$C$22:$D$22</c:f>
              <c:numCache>
                <c:formatCode>#,##0</c:formatCode>
                <c:ptCount val="2"/>
                <c:pt idx="0">
                  <c:v>876046</c:v>
                </c:pt>
                <c:pt idx="1">
                  <c:v>36369</c:v>
                </c:pt>
              </c:numCache>
            </c:numRef>
          </c:val>
          <c:extLst>
            <c:ext xmlns:c16="http://schemas.microsoft.com/office/drawing/2014/chart" uri="{C3380CC4-5D6E-409C-BE32-E72D297353CC}">
              <c16:uniqueId val="{00000000-DEDF-4798-A69C-ED6179486F74}"/>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ontserrat" panose="00000500000000000000" pitchFamily="2" charset="0"/>
                <a:ea typeface="+mn-ea"/>
                <a:cs typeface="+mn-cs"/>
              </a:defRPr>
            </a:pPr>
            <a:r>
              <a:rPr lang="es-ES" sz="900" b="1"/>
              <a:t>PASAJEROS NACIONALES E INTERNACIONALES DE LLEGADA Y DE SALIDA  DEL 21 MAR. – 31 DIC. 2022. (DISTRIBUCIÓN %)</a:t>
            </a:r>
            <a:endParaRPr lang="es-MX" sz="900" b="1"/>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ofPieChart>
        <c:ofPieType val="bar"/>
        <c:varyColors val="1"/>
        <c:ser>
          <c:idx val="0"/>
          <c:order val="0"/>
          <c:dPt>
            <c:idx val="0"/>
            <c:bubble3D val="0"/>
            <c:spPr>
              <a:solidFill>
                <a:srgbClr val="235B4E"/>
              </a:solidFill>
              <a:ln w="19050">
                <a:solidFill>
                  <a:schemeClr val="lt1"/>
                </a:solidFill>
              </a:ln>
              <a:effectLst/>
            </c:spPr>
            <c:extLst>
              <c:ext xmlns:c16="http://schemas.microsoft.com/office/drawing/2014/chart" uri="{C3380CC4-5D6E-409C-BE32-E72D297353CC}">
                <c16:uniqueId val="{00000001-A991-4CEB-9B91-003B120F8BD4}"/>
              </c:ext>
            </c:extLst>
          </c:dPt>
          <c:dPt>
            <c:idx val="1"/>
            <c:bubble3D val="0"/>
            <c:spPr>
              <a:solidFill>
                <a:srgbClr val="D4C19C"/>
              </a:solidFill>
              <a:ln w="19050">
                <a:solidFill>
                  <a:schemeClr val="lt1"/>
                </a:solidFill>
              </a:ln>
              <a:effectLst/>
            </c:spPr>
            <c:extLst>
              <c:ext xmlns:c16="http://schemas.microsoft.com/office/drawing/2014/chart" uri="{C3380CC4-5D6E-409C-BE32-E72D297353CC}">
                <c16:uniqueId val="{00000002-A991-4CEB-9B91-003B120F8BD4}"/>
              </c:ext>
            </c:extLst>
          </c:dPt>
          <c:dPt>
            <c:idx val="2"/>
            <c:bubble3D val="0"/>
            <c:spPr>
              <a:solidFill>
                <a:srgbClr val="BB9D61"/>
              </a:solidFill>
              <a:ln w="19050">
                <a:solidFill>
                  <a:schemeClr val="lt1"/>
                </a:solidFill>
              </a:ln>
              <a:effectLst/>
            </c:spPr>
            <c:extLst>
              <c:ext xmlns:c16="http://schemas.microsoft.com/office/drawing/2014/chart" uri="{C3380CC4-5D6E-409C-BE32-E72D297353CC}">
                <c16:uniqueId val="{00000005-A991-4CEB-9B91-003B120F8BD4}"/>
              </c:ext>
            </c:extLst>
          </c:dPt>
          <c:dPt>
            <c:idx val="3"/>
            <c:bubble3D val="0"/>
            <c:spPr>
              <a:solidFill>
                <a:srgbClr val="9D2449"/>
              </a:solidFill>
              <a:ln w="19050">
                <a:solidFill>
                  <a:schemeClr val="lt1"/>
                </a:solidFill>
              </a:ln>
              <a:effectLst/>
            </c:spPr>
            <c:extLst>
              <c:ext xmlns:c16="http://schemas.microsoft.com/office/drawing/2014/chart" uri="{C3380CC4-5D6E-409C-BE32-E72D297353CC}">
                <c16:uniqueId val="{00000004-A991-4CEB-9B91-003B120F8BD4}"/>
              </c:ext>
            </c:extLst>
          </c:dPt>
          <c:dPt>
            <c:idx val="4"/>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3-A991-4CEB-9B91-003B120F8BD4}"/>
              </c:ext>
            </c:extLst>
          </c:dPt>
          <c:dLbls>
            <c:dLbl>
              <c:idx val="0"/>
              <c:layout>
                <c:manualLayout>
                  <c:x val="-0.16976855583374381"/>
                  <c:y val="-7.604487677077891E-2"/>
                </c:manualLayout>
              </c:layout>
              <c:tx>
                <c:rich>
                  <a:bodyPr/>
                  <a:lstStyle/>
                  <a:p>
                    <a:r>
                      <a:rPr lang="en-US"/>
                      <a:t>DE SALIDA NACIONAL</a:t>
                    </a:r>
                    <a:r>
                      <a:rPr lang="en-US" baseline="0"/>
                      <a:t>
</a:t>
                    </a:r>
                    <a:fld id="{2DD677F5-94F4-4DFD-8B39-5EF09E7E4C07}" type="PERCENTAGE">
                      <a:rPr lang="en-US" sz="1100" b="1"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991-4CEB-9B91-003B120F8BD4}"/>
                </c:ext>
              </c:extLst>
            </c:dLbl>
            <c:dLbl>
              <c:idx val="1"/>
              <c:layout>
                <c:manualLayout>
                  <c:x val="-0.20214585713357894"/>
                  <c:y val="0.17639083654299681"/>
                </c:manualLayout>
              </c:layout>
              <c:tx>
                <c:rich>
                  <a:bodyPr/>
                  <a:lstStyle/>
                  <a:p>
                    <a:r>
                      <a:rPr lang="en-US" baseline="0"/>
                      <a:t>DE LLEGADA NACIONAL
</a:t>
                    </a:r>
                    <a:fld id="{6193A22E-A24E-4603-A4AE-A567ACFC5107}" type="PERCENTAGE">
                      <a:rPr lang="en-US" sz="1100" b="1"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A991-4CEB-9B91-003B120F8BD4}"/>
                </c:ext>
              </c:extLst>
            </c:dLbl>
            <c:dLbl>
              <c:idx val="2"/>
              <c:layout>
                <c:manualLayout>
                  <c:x val="1.1056721328659052E-2"/>
                  <c:y val="7.6333940366885159E-3"/>
                </c:manualLayout>
              </c:layout>
              <c:tx>
                <c:rich>
                  <a:bodyPr/>
                  <a:lstStyle/>
                  <a:p>
                    <a:r>
                      <a:rPr lang="en-US"/>
                      <a:t>DE SALIDA INTERNACIONAL</a:t>
                    </a:r>
                    <a:r>
                      <a:rPr lang="en-US" baseline="0"/>
                      <a:t>
</a:t>
                    </a:r>
                    <a:fld id="{F35FA91F-C94F-4852-89C8-3F5133154EE7}" type="PERCENTAGE">
                      <a:rPr lang="en-US" sz="1100" b="1"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A991-4CEB-9B91-003B120F8BD4}"/>
                </c:ext>
              </c:extLst>
            </c:dLbl>
            <c:dLbl>
              <c:idx val="3"/>
              <c:layout>
                <c:manualLayout>
                  <c:x val="1.1056721328659052E-2"/>
                  <c:y val="1.1125423284284258E-2"/>
                </c:manualLayout>
              </c:layout>
              <c:tx>
                <c:rich>
                  <a:bodyPr/>
                  <a:lstStyle/>
                  <a:p>
                    <a:r>
                      <a:rPr lang="en-US"/>
                      <a:t>DE LLEGADA INTERNACIONAL</a:t>
                    </a:r>
                    <a:r>
                      <a:rPr lang="en-US" baseline="0"/>
                      <a:t>
</a:t>
                    </a:r>
                    <a:fld id="{25FAB009-CA85-4741-BAD9-99EDA15A34D0}" type="PERCENTAGE">
                      <a:rPr lang="en-US" sz="1100" b="1" baseline="0"/>
                      <a:pPr/>
                      <a:t>[PORCENTAJE]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A991-4CEB-9B91-003B120F8BD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strRef>
              <c:f>('Estadística Operacional'!$C$28:$D$28,'Estadística Operacional'!$F$28:$G$28)</c:f>
              <c:strCache>
                <c:ptCount val="4"/>
                <c:pt idx="0">
                  <c:v>SALIDAS</c:v>
                </c:pt>
                <c:pt idx="1">
                  <c:v>LLEGADAS</c:v>
                </c:pt>
                <c:pt idx="2">
                  <c:v>SALIDAS</c:v>
                </c:pt>
                <c:pt idx="3">
                  <c:v>LLEGADAS</c:v>
                </c:pt>
              </c:strCache>
            </c:strRef>
          </c:cat>
          <c:val>
            <c:numRef>
              <c:f>('Estadística Operacional'!$C$39:$D$39,'Estadística Operacional'!$F$39:$G$39)</c:f>
              <c:numCache>
                <c:formatCode>#,##0</c:formatCode>
                <c:ptCount val="4"/>
                <c:pt idx="0">
                  <c:v>450925</c:v>
                </c:pt>
                <c:pt idx="1">
                  <c:v>425121</c:v>
                </c:pt>
                <c:pt idx="2">
                  <c:v>17518</c:v>
                </c:pt>
                <c:pt idx="3">
                  <c:v>18851</c:v>
                </c:pt>
              </c:numCache>
            </c:numRef>
          </c:val>
          <c:extLst>
            <c:ext xmlns:c16="http://schemas.microsoft.com/office/drawing/2014/chart" uri="{C3380CC4-5D6E-409C-BE32-E72D297353CC}">
              <c16:uniqueId val="{00000000-A991-4CEB-9B91-003B120F8BD4}"/>
            </c:ext>
          </c:extLst>
        </c:ser>
        <c:dLbls>
          <c:dLblPos val="bestFit"/>
          <c:showLegendKey val="0"/>
          <c:showVal val="0"/>
          <c:showCatName val="1"/>
          <c:showSerName val="0"/>
          <c:showPercent val="1"/>
          <c:showBubbleSize val="0"/>
          <c:showLeaderLines val="0"/>
        </c:dLbls>
        <c:gapWidth val="100"/>
        <c:secondPieSize val="56"/>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ontserrat" panose="00000500000000000000" pitchFamily="2" charset="0"/>
                <a:ea typeface="+mn-ea"/>
                <a:cs typeface="+mn-cs"/>
              </a:defRPr>
            </a:pPr>
            <a:r>
              <a:rPr lang="es-ES" sz="900" b="1" i="0" baseline="0">
                <a:effectLst/>
              </a:rPr>
              <a:t>OPERACIONES NACIONALES E INTERNACIONALES</a:t>
            </a:r>
            <a:br>
              <a:rPr lang="es-ES" sz="900" b="1" i="0" baseline="0">
                <a:effectLst/>
              </a:rPr>
            </a:br>
            <a:r>
              <a:rPr lang="es-ES" sz="900" b="1" i="0" baseline="0">
                <a:effectLst/>
              </a:rPr>
              <a:t>DEL 21 MAR. – 31 DIC. 2022.</a:t>
            </a:r>
            <a:br>
              <a:rPr lang="es-ES" sz="900" b="1" i="0" baseline="0">
                <a:effectLst/>
              </a:rPr>
            </a:br>
            <a:r>
              <a:rPr lang="es-ES" sz="900" b="1" i="0" baseline="0">
                <a:effectLst/>
              </a:rPr>
              <a:t>(DISTRIBUCIÓN %)</a:t>
            </a:r>
            <a:endParaRPr lang="es-MX" sz="900">
              <a:effectLst/>
            </a:endParaRP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doughnutChart>
        <c:varyColors val="1"/>
        <c:ser>
          <c:idx val="0"/>
          <c:order val="0"/>
          <c:dPt>
            <c:idx val="0"/>
            <c:bubble3D val="0"/>
            <c:spPr>
              <a:solidFill>
                <a:srgbClr val="9D2449"/>
              </a:solidFill>
              <a:ln w="19050">
                <a:noFill/>
              </a:ln>
              <a:effectLst/>
            </c:spPr>
            <c:extLst>
              <c:ext xmlns:c16="http://schemas.microsoft.com/office/drawing/2014/chart" uri="{C3380CC4-5D6E-409C-BE32-E72D297353CC}">
                <c16:uniqueId val="{00000001-09A2-46EC-A9C4-E930C1E5D3BE}"/>
              </c:ext>
            </c:extLst>
          </c:dPt>
          <c:dPt>
            <c:idx val="1"/>
            <c:bubble3D val="0"/>
            <c:spPr>
              <a:solidFill>
                <a:srgbClr val="D4C19C"/>
              </a:solidFill>
              <a:ln w="19050">
                <a:solidFill>
                  <a:srgbClr val="D4C19C"/>
                </a:solidFill>
              </a:ln>
              <a:effectLst/>
            </c:spPr>
            <c:extLst>
              <c:ext xmlns:c16="http://schemas.microsoft.com/office/drawing/2014/chart" uri="{C3380CC4-5D6E-409C-BE32-E72D297353CC}">
                <c16:uniqueId val="{00000003-09A2-46EC-A9C4-E930C1E5D3BE}"/>
              </c:ext>
            </c:extLst>
          </c:dPt>
          <c:dLbls>
            <c:dLbl>
              <c:idx val="0"/>
              <c:layout>
                <c:manualLayout>
                  <c:x val="0.24413484387034978"/>
                  <c:y val="7.2096993999486408E-2"/>
                </c:manualLayout>
              </c:layout>
              <c:tx>
                <c:rich>
                  <a:bodyPr/>
                  <a:lstStyle/>
                  <a:p>
                    <a:r>
                      <a:rPr lang="en-US" baseline="0"/>
                      <a:t>NACIONALES
</a:t>
                    </a:r>
                    <a:fld id="{0A3E38C0-6330-4B37-AABC-5380F783AC9D}" type="PERCENTAGE">
                      <a:rPr lang="en-US" sz="1600" b="1"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manualLayout>
                      <c:w val="0.27474868921695539"/>
                      <c:h val="0.19886047344917163"/>
                    </c:manualLayout>
                  </c15:layout>
                  <c15:dlblFieldTable/>
                  <c15:showDataLabelsRange val="0"/>
                </c:ext>
                <c:ext xmlns:c16="http://schemas.microsoft.com/office/drawing/2014/chart" uri="{C3380CC4-5D6E-409C-BE32-E72D297353CC}">
                  <c16:uniqueId val="{00000001-09A2-46EC-A9C4-E930C1E5D3BE}"/>
                </c:ext>
              </c:extLst>
            </c:dLbl>
            <c:dLbl>
              <c:idx val="1"/>
              <c:layout>
                <c:manualLayout>
                  <c:x val="-0.24627597875685417"/>
                  <c:y val="-6.5506521550879118E-2"/>
                </c:manualLayout>
              </c:layout>
              <c:tx>
                <c:rich>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ontserrat" panose="00000500000000000000" pitchFamily="2" charset="0"/>
                        <a:ea typeface="+mn-ea"/>
                        <a:cs typeface="+mn-cs"/>
                      </a:defRPr>
                    </a:pPr>
                    <a:r>
                      <a:rPr lang="en-US" baseline="0"/>
                      <a:t>INTERNACIONALES
</a:t>
                    </a:r>
                    <a:fld id="{2D014384-87EC-43BD-8D34-FCB76C9C9649}" type="PERCENTAGE">
                      <a:rPr lang="en-US" sz="1600" b="1" baseline="0"/>
                      <a:pPr>
                        <a:defRPr sz="1100"/>
                      </a:pPr>
                      <a:t>[PORCENTAJE]</a:t>
                    </a:fld>
                    <a:endParaRPr lang="en-US" baseline="0"/>
                  </a:p>
                </c:rich>
              </c:tx>
              <c:numFmt formatCode="0.00%" sourceLinked="0"/>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layout>
                    <c:manualLayout>
                      <c:w val="0.37897949499597378"/>
                      <c:h val="0.23648681927882273"/>
                    </c:manualLayout>
                  </c15:layout>
                  <c15:dlblFieldTable/>
                  <c15:showDataLabelsRange val="0"/>
                </c:ext>
                <c:ext xmlns:c16="http://schemas.microsoft.com/office/drawing/2014/chart" uri="{C3380CC4-5D6E-409C-BE32-E72D297353CC}">
                  <c16:uniqueId val="{00000003-09A2-46EC-A9C4-E930C1E5D3B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ontserrat" panose="00000500000000000000" pitchFamily="2" charset="0"/>
                    <a:ea typeface="+mn-ea"/>
                    <a:cs typeface="+mn-cs"/>
                  </a:defRPr>
                </a:pPr>
                <a:endParaRPr lang="es-MX"/>
              </a:p>
            </c:txPr>
            <c:showLegendKey val="0"/>
            <c:showVal val="0"/>
            <c:showCatName val="1"/>
            <c:showSerName val="0"/>
            <c:showPercent val="1"/>
            <c:showBubbleSize val="0"/>
            <c:showLeaderLines val="0"/>
            <c:extLst>
              <c:ext xmlns:c15="http://schemas.microsoft.com/office/drawing/2012/chart" uri="{CE6537A1-D6FC-4f65-9D91-7224C49458BB}"/>
            </c:extLst>
          </c:dLbls>
          <c:val>
            <c:numRef>
              <c:f>'Estadística Operacional'!$C$56:$D$56</c:f>
              <c:numCache>
                <c:formatCode>#,##0</c:formatCode>
                <c:ptCount val="2"/>
                <c:pt idx="0">
                  <c:v>8621</c:v>
                </c:pt>
                <c:pt idx="1">
                  <c:v>375</c:v>
                </c:pt>
              </c:numCache>
            </c:numRef>
          </c:val>
          <c:extLst>
            <c:ext xmlns:c16="http://schemas.microsoft.com/office/drawing/2014/chart" uri="{C3380CC4-5D6E-409C-BE32-E72D297353CC}">
              <c16:uniqueId val="{00000004-09A2-46EC-A9C4-E930C1E5D3BE}"/>
            </c:ext>
          </c:extLst>
        </c:ser>
        <c:dLbls>
          <c:showLegendKey val="0"/>
          <c:showVal val="0"/>
          <c:showCatName val="1"/>
          <c:showSerName val="0"/>
          <c:showPercent val="1"/>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image" Target="../media/image3.png"/><Relationship Id="rId18" Type="http://schemas.openxmlformats.org/officeDocument/2006/relationships/chart" Target="../charts/chart14.xml"/><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17" Type="http://schemas.openxmlformats.org/officeDocument/2006/relationships/chart" Target="../charts/chart13.xml"/><Relationship Id="rId2" Type="http://schemas.openxmlformats.org/officeDocument/2006/relationships/image" Target="../media/image2.png"/><Relationship Id="rId16" Type="http://schemas.openxmlformats.org/officeDocument/2006/relationships/chart" Target="../charts/chart12.xml"/><Relationship Id="rId1" Type="http://schemas.openxmlformats.org/officeDocument/2006/relationships/image" Target="../media/image1.pn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5" Type="http://schemas.openxmlformats.org/officeDocument/2006/relationships/image" Target="../media/image4.png"/><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19</xdr:col>
      <xdr:colOff>944823</xdr:colOff>
      <xdr:row>0</xdr:row>
      <xdr:rowOff>222466</xdr:rowOff>
    </xdr:from>
    <xdr:to>
      <xdr:col>22</xdr:col>
      <xdr:colOff>810525</xdr:colOff>
      <xdr:row>0</xdr:row>
      <xdr:rowOff>965416</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8903" b="39057"/>
        <a:stretch/>
      </xdr:blipFill>
      <xdr:spPr>
        <a:xfrm>
          <a:off x="26177414" y="222466"/>
          <a:ext cx="4352553" cy="742950"/>
        </a:xfrm>
        <a:prstGeom prst="rect">
          <a:avLst/>
        </a:prstGeom>
      </xdr:spPr>
    </xdr:pic>
    <xdr:clientData/>
  </xdr:twoCellAnchor>
  <xdr:twoCellAnchor editAs="oneCell">
    <xdr:from>
      <xdr:col>1</xdr:col>
      <xdr:colOff>53789</xdr:colOff>
      <xdr:row>0</xdr:row>
      <xdr:rowOff>275264</xdr:rowOff>
    </xdr:from>
    <xdr:to>
      <xdr:col>2</xdr:col>
      <xdr:colOff>808837</xdr:colOff>
      <xdr:row>0</xdr:row>
      <xdr:rowOff>970029</xdr:rowOff>
    </xdr:to>
    <xdr:pic>
      <xdr:nvPicPr>
        <xdr:cNvPr id="9" name="Imagen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5789" y="275264"/>
          <a:ext cx="3394273" cy="694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1075081</xdr:colOff>
      <xdr:row>8</xdr:row>
      <xdr:rowOff>66675</xdr:rowOff>
    </xdr:from>
    <xdr:to>
      <xdr:col>13</xdr:col>
      <xdr:colOff>752475</xdr:colOff>
      <xdr:row>23</xdr:row>
      <xdr:rowOff>38100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285750</xdr:colOff>
      <xdr:row>42</xdr:row>
      <xdr:rowOff>9525</xdr:rowOff>
    </xdr:from>
    <xdr:to>
      <xdr:col>12</xdr:col>
      <xdr:colOff>1133475</xdr:colOff>
      <xdr:row>57</xdr:row>
      <xdr:rowOff>190500</xdr:rowOff>
    </xdr:to>
    <xdr:graphicFrame macro="">
      <xdr:nvGraphicFramePr>
        <xdr:cNvPr id="11" name="Gráfico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1018616</xdr:colOff>
      <xdr:row>25</xdr:row>
      <xdr:rowOff>74619</xdr:rowOff>
    </xdr:from>
    <xdr:to>
      <xdr:col>18</xdr:col>
      <xdr:colOff>23812</xdr:colOff>
      <xdr:row>40</xdr:row>
      <xdr:rowOff>117203</xdr:rowOff>
    </xdr:to>
    <xdr:graphicFrame macro="">
      <xdr:nvGraphicFramePr>
        <xdr:cNvPr id="13" name="Gráfico 12">
          <a:extLst>
            <a:ext uri="{FF2B5EF4-FFF2-40B4-BE49-F238E27FC236}">
              <a16:creationId xmlns:a16="http://schemas.microsoft.com/office/drawing/2014/main" id="{8D35665C-5833-E269-33A9-C1E56076DB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261630</xdr:colOff>
      <xdr:row>25</xdr:row>
      <xdr:rowOff>142799</xdr:rowOff>
    </xdr:from>
    <xdr:to>
      <xdr:col>22</xdr:col>
      <xdr:colOff>404812</xdr:colOff>
      <xdr:row>40</xdr:row>
      <xdr:rowOff>199390</xdr:rowOff>
    </xdr:to>
    <xdr:graphicFrame macro="">
      <xdr:nvGraphicFramePr>
        <xdr:cNvPr id="14" name="Gráfico 13">
          <a:extLst>
            <a:ext uri="{FF2B5EF4-FFF2-40B4-BE49-F238E27FC236}">
              <a16:creationId xmlns:a16="http://schemas.microsoft.com/office/drawing/2014/main" id="{7C1661AA-F2BB-4A1C-972B-76F23C21CB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212353</xdr:colOff>
      <xdr:row>58</xdr:row>
      <xdr:rowOff>140153</xdr:rowOff>
    </xdr:from>
    <xdr:to>
      <xdr:col>17</xdr:col>
      <xdr:colOff>881062</xdr:colOff>
      <xdr:row>73</xdr:row>
      <xdr:rowOff>194580</xdr:rowOff>
    </xdr:to>
    <xdr:graphicFrame macro="">
      <xdr:nvGraphicFramePr>
        <xdr:cNvPr id="17" name="Gráfico 16">
          <a:extLst>
            <a:ext uri="{FF2B5EF4-FFF2-40B4-BE49-F238E27FC236}">
              <a16:creationId xmlns:a16="http://schemas.microsoft.com/office/drawing/2014/main" id="{C7C68102-E8F2-49FD-AFF2-88A5CC5639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73000</xdr:colOff>
      <xdr:row>58</xdr:row>
      <xdr:rowOff>176213</xdr:rowOff>
    </xdr:from>
    <xdr:to>
      <xdr:col>22</xdr:col>
      <xdr:colOff>428625</xdr:colOff>
      <xdr:row>76</xdr:row>
      <xdr:rowOff>22080</xdr:rowOff>
    </xdr:to>
    <xdr:graphicFrame macro="">
      <xdr:nvGraphicFramePr>
        <xdr:cNvPr id="18" name="Gráfico 17">
          <a:extLst>
            <a:ext uri="{FF2B5EF4-FFF2-40B4-BE49-F238E27FC236}">
              <a16:creationId xmlns:a16="http://schemas.microsoft.com/office/drawing/2014/main" id="{4EC71E41-D45A-44BD-B286-FAD3AB27BF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1019175</xdr:colOff>
      <xdr:row>7</xdr:row>
      <xdr:rowOff>95250</xdr:rowOff>
    </xdr:from>
    <xdr:to>
      <xdr:col>16</xdr:col>
      <xdr:colOff>1266825</xdr:colOff>
      <xdr:row>21</xdr:row>
      <xdr:rowOff>57150</xdr:rowOff>
    </xdr:to>
    <xdr:graphicFrame macro="">
      <xdr:nvGraphicFramePr>
        <xdr:cNvPr id="16" name="Gráfico 15">
          <a:extLst>
            <a:ext uri="{FF2B5EF4-FFF2-40B4-BE49-F238E27FC236}">
              <a16:creationId xmlns:a16="http://schemas.microsoft.com/office/drawing/2014/main" id="{A9F982CE-AD9A-6AE9-47B4-5FF8E8A207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679637</xdr:colOff>
      <xdr:row>26</xdr:row>
      <xdr:rowOff>103654</xdr:rowOff>
    </xdr:from>
    <xdr:to>
      <xdr:col>12</xdr:col>
      <xdr:colOff>1114426</xdr:colOff>
      <xdr:row>39</xdr:row>
      <xdr:rowOff>157443</xdr:rowOff>
    </xdr:to>
    <xdr:graphicFrame macro="">
      <xdr:nvGraphicFramePr>
        <xdr:cNvPr id="22" name="Gráfico 21">
          <a:extLst>
            <a:ext uri="{FF2B5EF4-FFF2-40B4-BE49-F238E27FC236}">
              <a16:creationId xmlns:a16="http://schemas.microsoft.com/office/drawing/2014/main" id="{F312D588-3EE7-2A0B-1C3B-57FBF5BCD2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1252745</xdr:colOff>
      <xdr:row>41</xdr:row>
      <xdr:rowOff>232327</xdr:rowOff>
    </xdr:from>
    <xdr:to>
      <xdr:col>16</xdr:col>
      <xdr:colOff>107260</xdr:colOff>
      <xdr:row>55</xdr:row>
      <xdr:rowOff>195470</xdr:rowOff>
    </xdr:to>
    <xdr:graphicFrame macro="">
      <xdr:nvGraphicFramePr>
        <xdr:cNvPr id="23" name="Gráfico 22">
          <a:extLst>
            <a:ext uri="{FF2B5EF4-FFF2-40B4-BE49-F238E27FC236}">
              <a16:creationId xmlns:a16="http://schemas.microsoft.com/office/drawing/2014/main" id="{D777B215-F6A8-4411-B5D5-3FB14515C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207308</xdr:colOff>
      <xdr:row>59</xdr:row>
      <xdr:rowOff>129427</xdr:rowOff>
    </xdr:from>
    <xdr:to>
      <xdr:col>12</xdr:col>
      <xdr:colOff>1368238</xdr:colOff>
      <xdr:row>73</xdr:row>
      <xdr:rowOff>105334</xdr:rowOff>
    </xdr:to>
    <xdr:graphicFrame macro="">
      <xdr:nvGraphicFramePr>
        <xdr:cNvPr id="26" name="Gráfico 25">
          <a:extLst>
            <a:ext uri="{FF2B5EF4-FFF2-40B4-BE49-F238E27FC236}">
              <a16:creationId xmlns:a16="http://schemas.microsoft.com/office/drawing/2014/main" id="{BEEDAA16-0E09-F7D7-80A6-822C7D5ABC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0</xdr:col>
      <xdr:colOff>629210</xdr:colOff>
      <xdr:row>132</xdr:row>
      <xdr:rowOff>57575</xdr:rowOff>
    </xdr:from>
    <xdr:to>
      <xdr:col>1</xdr:col>
      <xdr:colOff>2234765</xdr:colOff>
      <xdr:row>138</xdr:row>
      <xdr:rowOff>17978</xdr:rowOff>
    </xdr:to>
    <xdr:pic>
      <xdr:nvPicPr>
        <xdr:cNvPr id="3" name="Imagen 2">
          <a:extLst>
            <a:ext uri="{FF2B5EF4-FFF2-40B4-BE49-F238E27FC236}">
              <a16:creationId xmlns:a16="http://schemas.microsoft.com/office/drawing/2014/main" id="{6F6FF333-9B9D-5549-51FC-35721623229B}"/>
            </a:ext>
          </a:extLst>
        </xdr:cNvPr>
        <xdr:cNvPicPr>
          <a:picLocks noChangeAspect="1"/>
        </xdr:cNvPicPr>
      </xdr:nvPicPr>
      <xdr:blipFill>
        <a:blip xmlns:r="http://schemas.openxmlformats.org/officeDocument/2006/relationships" r:embed="rId13"/>
        <a:stretch>
          <a:fillRect/>
        </a:stretch>
      </xdr:blipFill>
      <xdr:spPr>
        <a:xfrm>
          <a:off x="629210" y="31131487"/>
          <a:ext cx="2238687" cy="1305108"/>
        </a:xfrm>
        <a:prstGeom prst="rect">
          <a:avLst/>
        </a:prstGeom>
      </xdr:spPr>
    </xdr:pic>
    <xdr:clientData/>
  </xdr:twoCellAnchor>
  <xdr:twoCellAnchor>
    <xdr:from>
      <xdr:col>9</xdr:col>
      <xdr:colOff>442631</xdr:colOff>
      <xdr:row>112</xdr:row>
      <xdr:rowOff>118782</xdr:rowOff>
    </xdr:from>
    <xdr:to>
      <xdr:col>14</xdr:col>
      <xdr:colOff>100853</xdr:colOff>
      <xdr:row>126</xdr:row>
      <xdr:rowOff>11206</xdr:rowOff>
    </xdr:to>
    <xdr:graphicFrame macro="">
      <xdr:nvGraphicFramePr>
        <xdr:cNvPr id="19" name="Gráfico 18">
          <a:extLst>
            <a:ext uri="{FF2B5EF4-FFF2-40B4-BE49-F238E27FC236}">
              <a16:creationId xmlns:a16="http://schemas.microsoft.com/office/drawing/2014/main" id="{113CEEC7-0BFC-630A-103E-8C8E75B313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6</xdr:col>
      <xdr:colOff>557093</xdr:colOff>
      <xdr:row>79</xdr:row>
      <xdr:rowOff>2178</xdr:rowOff>
    </xdr:from>
    <xdr:to>
      <xdr:col>10</xdr:col>
      <xdr:colOff>770004</xdr:colOff>
      <xdr:row>94</xdr:row>
      <xdr:rowOff>137173</xdr:rowOff>
    </xdr:to>
    <xdr:pic>
      <xdr:nvPicPr>
        <xdr:cNvPr id="21" name="Imagen 20">
          <a:extLst>
            <a:ext uri="{FF2B5EF4-FFF2-40B4-BE49-F238E27FC236}">
              <a16:creationId xmlns:a16="http://schemas.microsoft.com/office/drawing/2014/main" id="{231191C9-1CF1-9137-0060-9008D52B55D6}"/>
            </a:ext>
          </a:extLst>
        </xdr:cNvPr>
        <xdr:cNvPicPr>
          <a:picLocks noChangeAspect="1"/>
        </xdr:cNvPicPr>
      </xdr:nvPicPr>
      <xdr:blipFill>
        <a:blip xmlns:r="http://schemas.openxmlformats.org/officeDocument/2006/relationships" r:embed="rId15"/>
        <a:stretch>
          <a:fillRect/>
        </a:stretch>
      </xdr:blipFill>
      <xdr:spPr>
        <a:xfrm>
          <a:off x="8843843" y="20140749"/>
          <a:ext cx="4907375" cy="3863353"/>
        </a:xfrm>
        <a:prstGeom prst="rect">
          <a:avLst/>
        </a:prstGeom>
      </xdr:spPr>
    </xdr:pic>
    <xdr:clientData/>
  </xdr:twoCellAnchor>
  <xdr:twoCellAnchor>
    <xdr:from>
      <xdr:col>4</xdr:col>
      <xdr:colOff>1191983</xdr:colOff>
      <xdr:row>97</xdr:row>
      <xdr:rowOff>157842</xdr:rowOff>
    </xdr:from>
    <xdr:to>
      <xdr:col>9</xdr:col>
      <xdr:colOff>1182039</xdr:colOff>
      <xdr:row>110</xdr:row>
      <xdr:rowOff>95048</xdr:rowOff>
    </xdr:to>
    <xdr:graphicFrame macro="">
      <xdr:nvGraphicFramePr>
        <xdr:cNvPr id="20" name="Gráfico 19">
          <a:extLst>
            <a:ext uri="{FF2B5EF4-FFF2-40B4-BE49-F238E27FC236}">
              <a16:creationId xmlns:a16="http://schemas.microsoft.com/office/drawing/2014/main" id="{FB311A90-D05C-4DB0-BBF2-FF3D6DE562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440532</xdr:colOff>
      <xdr:row>97</xdr:row>
      <xdr:rowOff>35719</xdr:rowOff>
    </xdr:from>
    <xdr:to>
      <xdr:col>14</xdr:col>
      <xdr:colOff>98754</xdr:colOff>
      <xdr:row>110</xdr:row>
      <xdr:rowOff>159464</xdr:rowOff>
    </xdr:to>
    <xdr:graphicFrame macro="">
      <xdr:nvGraphicFramePr>
        <xdr:cNvPr id="24" name="Gráfico 23">
          <a:extLst>
            <a:ext uri="{FF2B5EF4-FFF2-40B4-BE49-F238E27FC236}">
              <a16:creationId xmlns:a16="http://schemas.microsoft.com/office/drawing/2014/main" id="{635F083A-B245-4433-BCB3-E2A6B05F67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1059656</xdr:colOff>
      <xdr:row>112</xdr:row>
      <xdr:rowOff>95251</xdr:rowOff>
    </xdr:from>
    <xdr:to>
      <xdr:col>9</xdr:col>
      <xdr:colOff>1067502</xdr:colOff>
      <xdr:row>125</xdr:row>
      <xdr:rowOff>136012</xdr:rowOff>
    </xdr:to>
    <xdr:graphicFrame macro="">
      <xdr:nvGraphicFramePr>
        <xdr:cNvPr id="28" name="Gráfico 27">
          <a:extLst>
            <a:ext uri="{FF2B5EF4-FFF2-40B4-BE49-F238E27FC236}">
              <a16:creationId xmlns:a16="http://schemas.microsoft.com/office/drawing/2014/main" id="{1FA65BB4-F9A5-413C-A0C5-3A1522127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Panam%c3%a1" TargetMode="External"/><Relationship Id="rId13" Type="http://schemas.openxmlformats.org/officeDocument/2006/relationships/hyperlink" Target="https://www.bing.com/th?id=AMMS_c4f26592acfd2b12775448c2188cb277&amp;qlt=95" TargetMode="External"/><Relationship Id="rId18" Type="http://schemas.openxmlformats.org/officeDocument/2006/relationships/hyperlink" Target="https://www.bing.com/images/search?form=xlimg&amp;q=Yucat%c3%a1n" TargetMode="External"/><Relationship Id="rId26" Type="http://schemas.openxmlformats.org/officeDocument/2006/relationships/hyperlink" Target="https://www.bing.com/images/search?form=xlimg&amp;q=Veracruz+de+Ignacio+de+la+Llave" TargetMode="External"/><Relationship Id="rId3" Type="http://schemas.openxmlformats.org/officeDocument/2006/relationships/hyperlink" Target="https://www.bing.com/th?id=AMMS_4352a440e57951d44230ff328a0d9186&amp;qlt=95" TargetMode="External"/><Relationship Id="rId21" Type="http://schemas.openxmlformats.org/officeDocument/2006/relationships/hyperlink" Target="https://www.bing.com/th?id=AMMS_910c57ef04428c9b9b7292ec174ef136&amp;qlt=95" TargetMode="External"/><Relationship Id="rId7" Type="http://schemas.openxmlformats.org/officeDocument/2006/relationships/hyperlink" Target="https://www.bing.com/th?id=AMMS_1c543e05763788e975b708bd954ae62e&amp;qlt=95" TargetMode="External"/><Relationship Id="rId12" Type="http://schemas.openxmlformats.org/officeDocument/2006/relationships/hyperlink" Target="https://www.bing.com/images/search?form=xlimg&amp;q=Cuba" TargetMode="External"/><Relationship Id="rId17" Type="http://schemas.openxmlformats.org/officeDocument/2006/relationships/hyperlink" Target="https://www.bing.com/th?id=AMMS_ad89a37fbf22751c7c4dd5d407151567&amp;qlt=95" TargetMode="External"/><Relationship Id="rId25" Type="http://schemas.openxmlformats.org/officeDocument/2006/relationships/hyperlink" Target="https://www.bing.com/th?id=AMMS_0140c622ce656f8b3592f756f9eda36c&amp;qlt=95" TargetMode="External"/><Relationship Id="rId2" Type="http://schemas.openxmlformats.org/officeDocument/2006/relationships/hyperlink" Target="https://www.bing.com/images/search?form=xlimg&amp;q=Quintana+Roo" TargetMode="External"/><Relationship Id="rId16" Type="http://schemas.openxmlformats.org/officeDocument/2006/relationships/hyperlink" Target="https://www.bing.com/images/search?form=xlimg&amp;q=Venezuela" TargetMode="External"/><Relationship Id="rId20" Type="http://schemas.openxmlformats.org/officeDocument/2006/relationships/hyperlink" Target="https://www.bing.com/images/search?form=xlimg&amp;q=Oaxaca" TargetMode="External"/><Relationship Id="rId1" Type="http://schemas.openxmlformats.org/officeDocument/2006/relationships/hyperlink" Target="https://www.bing.com/th?id=AMMS_69bac789ab3e80f0948c740d38dfa110&amp;qlt=95" TargetMode="External"/><Relationship Id="rId6" Type="http://schemas.openxmlformats.org/officeDocument/2006/relationships/hyperlink" Target="https://www.bing.com/images/search?form=xlimg&amp;q=Jalisco" TargetMode="External"/><Relationship Id="rId11" Type="http://schemas.openxmlformats.org/officeDocument/2006/relationships/hyperlink" Target="https://www.bing.com/th?id=AMMS_2c30a0c92464a6f71e668462c31e758d&amp;qlt=95" TargetMode="External"/><Relationship Id="rId24" Type="http://schemas.openxmlformats.org/officeDocument/2006/relationships/hyperlink" Target="https://www.bing.com/images/search?form=xlimg&amp;q=Estado+de+Guerrero" TargetMode="External"/><Relationship Id="rId5" Type="http://schemas.openxmlformats.org/officeDocument/2006/relationships/hyperlink" Target="https://www.bing.com/th?id=AMMS_fc9b2916fc0beda095b236dd5e2235b7&amp;qlt=95" TargetMode="External"/><Relationship Id="rId15" Type="http://schemas.openxmlformats.org/officeDocument/2006/relationships/hyperlink" Target="https://www.bing.com/th?id=AMMS_9e41d9a1a8167b598eaacab9f59ff7e9&amp;qlt=95" TargetMode="External"/><Relationship Id="rId23" Type="http://schemas.openxmlformats.org/officeDocument/2006/relationships/hyperlink" Target="https://www.bing.com/th?id=AMMS_d728c078ff2f6050cfb5c0681fc4a1ba&amp;qlt=95" TargetMode="External"/><Relationship Id="rId10" Type="http://schemas.openxmlformats.org/officeDocument/2006/relationships/hyperlink" Target="https://www.bing.com/images/search?form=xlimg&amp;q=Baja+California" TargetMode="External"/><Relationship Id="rId19" Type="http://schemas.openxmlformats.org/officeDocument/2006/relationships/hyperlink" Target="https://www.bing.com/th?id=AMMS_037edba2066cc72bcdf940711e7b6093&amp;qlt=95" TargetMode="External"/><Relationship Id="rId4" Type="http://schemas.openxmlformats.org/officeDocument/2006/relationships/hyperlink" Target="https://www.bing.com/images/search?form=xlimg&amp;q=Rep%c3%bablica+Dominicana" TargetMode="External"/><Relationship Id="rId9" Type="http://schemas.openxmlformats.org/officeDocument/2006/relationships/hyperlink" Target="https://www.bing.com/th?id=AMMS_5b676f19182a8b06aa2165eb11485a5a&amp;qlt=95" TargetMode="External"/><Relationship Id="rId14" Type="http://schemas.openxmlformats.org/officeDocument/2006/relationships/hyperlink" Target="https://www.bing.com/images/search?form=xlimg&amp;q=Nuevo+Le%c3%b3n" TargetMode="External"/><Relationship Id="rId22" Type="http://schemas.openxmlformats.org/officeDocument/2006/relationships/hyperlink" Target="https://www.bing.com/images/search?form=xlimg&amp;q=Baja+California+Sur" TargetMode="External"/><Relationship Id="rId27" Type="http://schemas.openxmlformats.org/officeDocument/2006/relationships/hyperlink" Target="https://www.bing.com/th?id=AMMS_1c6477ec449deab15422ba4cbe17fddd&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webImageSrd>
</webImagesSrd>
</file>

<file path=xl/richData/rdarray.xml><?xml version="1.0" encoding="utf-8"?>
<arrayData xmlns="http://schemas.microsoft.com/office/spreadsheetml/2017/richdata2" count="22">
  <a r="2">
    <v t="s">Horario del este de América del Norte</v>
    <v t="s">Hora estándar del centro</v>
  </a>
  <a r="2">
    <v t="s">español</v>
    <v t="s">Español dominicano</v>
  </a>
  <a r="3">
    <v t="r">27</v>
    <v t="s">Raquel Peña (Vicepresidente)</v>
    <v t="r">27</v>
  </a>
  <a r="32">
    <v t="r">47</v>
    <v t="r">48</v>
    <v t="r">49</v>
    <v t="r">50</v>
    <v t="r">51</v>
    <v t="r">52</v>
    <v t="r">53</v>
    <v t="r">54</v>
    <v t="r">55</v>
    <v t="r">56</v>
    <v t="r">57</v>
    <v t="r">58</v>
    <v t="r">59</v>
    <v t="r">60</v>
    <v t="r">61</v>
    <v t="r">62</v>
    <v t="r">63</v>
    <v t="r">64</v>
    <v t="r">65</v>
    <v t="r">66</v>
    <v t="r">67</v>
    <v t="r">68</v>
    <v t="r">69</v>
    <v t="r">70</v>
    <v t="r">71</v>
    <v t="r">72</v>
    <v t="r">73</v>
    <v t="r">74</v>
    <v t="r">75</v>
    <v t="r">76</v>
    <v t="r">77</v>
    <v t="r">78</v>
  </a>
  <a r="1">
    <v t="s">Tiempo del Atlántico</v>
  </a>
  <a r="1">
    <v t="s">Hora estándar del centro</v>
  </a>
  <a r="2">
    <v t="s">español</v>
    <v t="s">Español panameño</v>
  </a>
  <a r="2">
    <v t="s">José Gabriel Carrizo (Vicepresidente)</v>
    <v t="s">Laurentino Cortizo (Presidente)</v>
  </a>
  <a r="12">
    <v t="r">133</v>
    <v t="r">134</v>
    <v t="r">135</v>
    <v t="r">136</v>
    <v t="r">137</v>
    <v t="r">138</v>
    <v t="r">139</v>
    <v t="r">140</v>
    <v t="r">141</v>
    <v t="r">142</v>
    <v t="r">143</v>
    <v t="s">Provincia de Panamá Oeste</v>
  </a>
  <a r="2">
    <v t="s">UTC-05:00</v>
    <v t="s">Horario del este de América del Norte</v>
  </a>
  <a r="1">
    <v t="s">Tiempo del Pacífico</v>
  </a>
  <a r="2">
    <v t="s">español</v>
    <v t="s">Español cubano</v>
  </a>
  <a r="2">
    <v t="s">Manuel Marrero (Primer ministro)</v>
    <v t="r">175</v>
  </a>
  <a r="16">
    <v t="r">166</v>
    <v t="r">188</v>
    <v t="r">189</v>
    <v t="r">190</v>
    <v t="r">191</v>
    <v t="r">192</v>
    <v t="r">193</v>
    <v t="r">194</v>
    <v t="r">195</v>
    <v t="r">196</v>
    <v t="r">197</v>
    <v t="r">198</v>
    <v t="r">199</v>
    <v t="r">200</v>
    <v t="r">201</v>
    <v t="r">202</v>
  </a>
  <a r="1">
    <v t="s">UTC-05:00</v>
  </a>
  <a r="2">
    <v t="s">español</v>
    <v t="s">Español venezolano</v>
  </a>
  <a r="3">
    <v t="s">Juan Guaidó (Presidente)</v>
    <v t="s">Luis Salerfi López Chajade (Ministro)</v>
    <v t="r">236</v>
  </a>
  <a r="25">
    <v t="r">256</v>
    <v t="r">257</v>
    <v t="r">258</v>
    <v t="r">259</v>
    <v t="r">260</v>
    <v t="r">261</v>
    <v t="r">262</v>
    <v t="r">263</v>
    <v t="r">264</v>
    <v t="r">265</v>
    <v t="r">266</v>
    <v t="r">267</v>
    <v t="r">268</v>
    <v t="r">269</v>
    <v t="r">270</v>
    <v t="r">271</v>
    <v t="r">272</v>
    <v t="r">273</v>
    <v t="r">274</v>
    <v t="r">275</v>
    <v t="r">276</v>
    <v t="r">277</v>
    <v t="r">278</v>
    <v t="r">279</v>
    <v t="r">280</v>
  </a>
  <a r="1">
    <v t="s">Hora legal de Venezuela</v>
  </a>
  <a r="1">
    <v t="r">304</v>
  </a>
  <a r="1">
    <v t="s">Tiempo de la montaña</v>
  </a>
  <a r="1">
    <v t="s">Evelyn Salgado Pineda (Gobernador)</v>
  </a>
</arrayData>
</file>

<file path=xl/richData/rdrichvalue.xml><?xml version="1.0" encoding="utf-8"?>
<rvData xmlns="http://schemas.microsoft.com/office/spreadsheetml/2017/richdata" count="344">
  <rv s="0">
    <v>536870912</v>
    <v>Quintana Roo</v>
    <v>96bcffec-8d1c-5e86-ab0e-e31d5b9a157c</v>
    <v>es-ES</v>
    <v>Map</v>
  </rv>
  <rv s="1">
    <fb>44705.2</fb>
    <v>13</v>
  </rv>
  <rv s="0">
    <v>536870912</v>
    <v>Chetumal</v>
    <v>07427ec2-8f52-94ff-e0d7-7a9a611f2996</v>
    <v>es-MX</v>
    <v>Map</v>
  </rv>
  <rv s="0">
    <v>536870912</v>
    <v>Cancún</v>
    <v>f5106a5a-2c36-727c-cd65-16ed42559291</v>
    <v>es-MX</v>
    <v>Map</v>
  </rv>
  <rv s="1">
    <fb>517924</fb>
    <v>13</v>
  </rv>
  <rv s="2">
    <v>0</v>
    <v>11</v>
    <v>14</v>
    <v>6</v>
    <v>0</v>
    <v>Image of Quintana Roo</v>
  </rv>
  <rv s="3">
    <v>https://www.bing.com/search?q=Quintana+Roo&amp;form=skydnc</v>
    <v>Aprenda más con Bing</v>
  </rv>
  <rv s="0">
    <v>536870912</v>
    <v>México</v>
    <v>8e475659-4bdc-d912-6494-affce0096bc1</v>
    <v>es-MX</v>
    <v>Map</v>
  </rv>
  <rv s="1">
    <fb>1857985</fb>
    <v>13</v>
  </rv>
  <rv s="4">
    <v>0</v>
  </rv>
  <rv s="5">
    <v>#VALUE!</v>
    <v>es-ES</v>
    <v>96bcffec-8d1c-5e86-ab0e-e31d5b9a157c</v>
    <v>536870912</v>
    <v>1</v>
    <v>4</v>
    <v>5</v>
    <v>6</v>
    <v>Quintana Roo</v>
    <v>9</v>
    <v>10</v>
    <v>Map</v>
    <v>11</v>
    <v>12</v>
    <v>MX-ROO</v>
    <v>1</v>
    <v>2</v>
    <v>3</v>
    <v>Quintana Roo, oficialmente el Estado Libre y Soberano de Quintana Roo, es uno de los treinta y un estados que, junto con la Ciudad de México, conforman México. Su capital es Chetumal y su ciudad más poblada es Cancún. Está ubicado en la península de Yucatán, región sureste del país, limitando al norte con Yucatán y el golfo de México, al este con el mar Caribe, al sur con Belice y al oeste con Campeche.</v>
    <v>4</v>
    <v>5</v>
    <v>6</v>
    <v>Quintana Roo</v>
    <v>7</v>
    <v>8</v>
    <v>Quintana Roo</v>
    <v>mdp/vdpid/27144</v>
    <v>9</v>
  </rv>
  <rv s="0">
    <v>536870912</v>
    <v>República Dominicana</v>
    <v>9eee2843-5c3a-3930-0e9c-2357fb969d5b</v>
    <v>es-ES</v>
    <v>Map</v>
  </rv>
  <rv s="1">
    <fb>48671</fb>
    <v>13</v>
  </rv>
  <rv s="1">
    <fb>0.41734629500556403</fb>
    <v>38</v>
  </rv>
  <rv s="1">
    <fb>1.8106037704296002E-2</fb>
    <v>38</v>
  </rv>
  <rv s="0">
    <v>536870912</v>
    <v>Santo Domingo</v>
    <v>2ea37dcb-8f20-0877-6a29-69f744e91e70</v>
    <v>es-MX</v>
    <v>Map</v>
  </rv>
  <rv s="1">
    <fb>1</fb>
    <v>39</v>
  </rv>
  <rv s="1">
    <fb>86.563595979866406</fb>
    <v>40</v>
  </rv>
  <rv s="1">
    <fb>1615.51524233024</fb>
    <v>13</v>
  </rv>
  <rv s="1">
    <fb>25258.295999999998</fb>
    <v>13</v>
  </rv>
  <rv s="1">
    <fb>73.891999999999996</fb>
    <v>40</v>
  </rv>
  <rv s="1">
    <fb>0.43679315479999997</fb>
    <v>38</v>
  </rv>
  <rv s="4">
    <v>1</v>
  </rv>
  <rv s="2">
    <v>1</v>
    <v>11</v>
    <v>41</v>
    <v>6</v>
    <v>0</v>
    <v>Image of República Dominicana</v>
  </rv>
  <rv s="1">
    <fb>0.130249349886087</fb>
    <v>38</v>
  </rv>
  <rv s="1">
    <fb>135.49869138696599</fb>
    <v>42</v>
  </rv>
  <rv s="3">
    <v>https://www.bing.com/search?q=Rep%c3%bablica+Dominicana&amp;form=skydnc</v>
    <v>Aprenda más con Bing</v>
  </rv>
  <rv s="0">
    <v>805306368</v>
    <v>Luis Abinader (Presidente)</v>
    <v>c9fe9c8e-97e0-a923-003f-9ee61aaf322c</v>
    <v>es-MX</v>
    <v>Generic</v>
  </rv>
  <rv s="4">
    <v>2</v>
  </rv>
  <rv s="1">
    <fb>1.0569865000000001</fb>
    <v>38</v>
  </rv>
  <rv s="1">
    <fb>0.59915589999999996</fb>
    <v>38</v>
  </rv>
  <rv s="1">
    <fb>1.56</fb>
    <v>43</v>
  </rv>
  <rv s="1">
    <fb>24.1</fb>
    <v>40</v>
  </rv>
  <rv s="1">
    <fb>88941298257.721497</fb>
    <v>44</v>
  </rv>
  <rv s="1">
    <fb>10738958</fb>
    <v>13</v>
  </rv>
  <rv s="1">
    <fb>8787475</fb>
    <v>13</v>
  </rv>
  <rv s="1">
    <fb>0.35200000000000004</fb>
    <v>38</v>
  </rv>
  <rv s="1">
    <fb>2.3E-2</fb>
    <v>38</v>
  </rv>
  <rv s="1">
    <fb>0.501</fb>
    <v>38</v>
  </rv>
  <rv s="1">
    <fb>5.7999999999999996E-2</fb>
    <v>38</v>
  </rv>
  <rv s="1">
    <fb>0.20399999999999999</fb>
    <v>38</v>
  </rv>
  <rv s="1">
    <fb>0.64320999145507796</fb>
    <v>38</v>
  </rv>
  <rv s="1">
    <fb>9.8000000000000004E-2</fb>
    <v>38</v>
  </rv>
  <rv s="1">
    <fb>0.13900000000000001</fb>
    <v>38</v>
  </rv>
  <rv s="1">
    <fb>1.07</fb>
    <v>45</v>
  </rv>
  <rv s="1">
    <fb>95</fb>
    <v>40</v>
  </rv>
  <rv s="1">
    <fb>0.4</fb>
    <v>45</v>
  </rv>
  <rv s="0">
    <v>536870912</v>
    <v>Provincia de Samaná</v>
    <v>9630dff6-037e-3f46-10ed-a9d0918bf4c8</v>
    <v>es-MX</v>
    <v>Map</v>
  </rv>
  <rv s="0">
    <v>536870912</v>
    <v>Provincia de Santiago</v>
    <v>a73bf4f1-0f5f-343d-2970-a0eb90204c7c</v>
    <v>es-MX</v>
    <v>Map</v>
  </rv>
  <rv s="0">
    <v>536870912</v>
    <v>Provincia de Puerto Plata</v>
    <v>d0286e61-3d13-f2ca-004d-1f130aa13e28</v>
    <v>es-MX</v>
    <v>Map</v>
  </rv>
  <rv s="0">
    <v>536870912</v>
    <v>Provincia de Azua</v>
    <v>f8b87bb8-22f5-e6aa-284c-e5c4cd095204</v>
    <v>es-MX</v>
    <v>Map</v>
  </rv>
  <rv s="0">
    <v>536870912</v>
    <v>Provincia de La Vega</v>
    <v>c92e0385-3a7a-a759-f624-b691ef729b18</v>
    <v>es-MX</v>
    <v>Map</v>
  </rv>
  <rv s="0">
    <v>536870912</v>
    <v>Provincia de Barahona</v>
    <v>906fdd24-6300-971b-a72e-06dae42c6db8</v>
    <v>es-MX</v>
    <v>Map</v>
  </rv>
  <rv s="0">
    <v>536870912</v>
    <v>Provincia de San Pedro de Macorís</v>
    <v>59cc7c3f-267b-9018-1ab0-9a3da9c3cf96</v>
    <v>es-MX</v>
    <v>Map</v>
  </rv>
  <rv s="0">
    <v>536870912</v>
    <v>Provincia de Peravia</v>
    <v>51872d38-df73-020b-d2e1-de7308707da1</v>
    <v>es-MX</v>
    <v>Map</v>
  </rv>
  <rv s="0">
    <v>536870912</v>
    <v>Provincia de Espaillat</v>
    <v>3d20d0d5-0e41-ce76-3277-0e484394516c</v>
    <v>es-MX</v>
    <v>Map</v>
  </rv>
  <rv s="0">
    <v>536870912</v>
    <v>Provincia de Elías Piña</v>
    <v>5f3912d4-781e-2f43-4d3c-1ea99acd1ed1</v>
    <v>es-MX</v>
    <v>Map</v>
  </rv>
  <rv s="0">
    <v>536870912</v>
    <v>Provincia de Duarte</v>
    <v>8d71114c-798e-6a30-3b42-5babdfab8231</v>
    <v>es-MX</v>
    <v>Map</v>
  </rv>
  <rv s="0">
    <v>536870912</v>
    <v>Monseñor Nouel</v>
    <v>4ebc0cf8-50cf-4c2a-2e17-9c3dc51d7647</v>
    <v>es-MX</v>
    <v>Map</v>
  </rv>
  <rv s="0">
    <v>536870912</v>
    <v>Provincia de Valverde</v>
    <v>bd2a5d8c-6532-d499-4b4b-5fd80f191090</v>
    <v>es-MX</v>
    <v>Map</v>
  </rv>
  <rv s="0">
    <v>536870912</v>
    <v>Santiago Rodríguez</v>
    <v>bd02813c-72cf-cb88-e5f1-4d0b690c7b28</v>
    <v>es-MX</v>
    <v>Map</v>
  </rv>
  <rv s="0">
    <v>536870912</v>
    <v>Provincia de Sánchez Ramírez</v>
    <v>36a42427-a9b0-b030-23f7-dc2319360d76</v>
    <v>es-MX</v>
    <v>Map</v>
  </rv>
  <rv s="0">
    <v>536870912</v>
    <v>Provincia de La Altagracia</v>
    <v>89a8367a-6b1b-bdf9-fab5-b9589d5a5804</v>
    <v>es-MX</v>
    <v>Map</v>
  </rv>
  <rv s="0">
    <v>536870912</v>
    <v>Provincia de San Cristóbal</v>
    <v>50dbaf19-6bd9-33ac-5af1-4011fbb4f487</v>
    <v>es-MX</v>
    <v>Map</v>
  </rv>
  <rv s="0">
    <v>536870912</v>
    <v>Distrito Nacional</v>
    <v>48975ce5-a1bc-0e28-0d30-fc23be16fd98</v>
    <v>es-MX</v>
    <v>Map</v>
  </rv>
  <rv s="0">
    <v>536870912</v>
    <v>Provincia de Monte Cristi</v>
    <v>5a056c46-aff1-5db2-2db3-c1829e9f7123</v>
    <v>es-MX</v>
    <v>Map</v>
  </rv>
  <rv s="0">
    <v>536870912</v>
    <v>Provincia de Santo Domingo</v>
    <v>5b1d6dab-7829-9978-a11d-40e9d55020b9</v>
    <v>es-MX</v>
    <v>Map</v>
  </rv>
  <rv s="0">
    <v>536870912</v>
    <v>Provincia de San Juan</v>
    <v>538af92b-9ec1-d2db-7d09-4bf678719df3</v>
    <v>es-MX</v>
    <v>Map</v>
  </rv>
  <rv s="0">
    <v>536870912</v>
    <v>Provincia de Dajabón</v>
    <v>1f195e9d-47d7-dee4-41a5-7f8f0d7062bb</v>
    <v>es-MX</v>
    <v>Map</v>
  </rv>
  <rv s="0">
    <v>536870912</v>
    <v>Provincia de Monte Plata</v>
    <v>d17f20ea-1c06-c2de-7447-69aec91c1725</v>
    <v>es-MX</v>
    <v>Map</v>
  </rv>
  <rv s="0">
    <v>536870912</v>
    <v>Provincia de Hato Mayor</v>
    <v>0a3fc4a8-4840-43d0-482a-75736a1f3f5a</v>
    <v>es-MX</v>
    <v>Map</v>
  </rv>
  <rv s="0">
    <v>536870912</v>
    <v>Provincia de El Seibo</v>
    <v>c35c83ee-c424-4dba-36a0-a911dadaa4e5</v>
    <v>es-MX</v>
    <v>Map</v>
  </rv>
  <rv s="0">
    <v>536870912</v>
    <v>Provincia de Hermanas Mirabal</v>
    <v>8a9ed325-01fb-82b4-68d4-95540334aba1</v>
    <v>es-MX</v>
    <v>Map</v>
  </rv>
  <rv s="0">
    <v>536870912</v>
    <v>Provincia de San José de Ocoa</v>
    <v>94070a07-6fb4-86e2-8715-b862388bcaef</v>
    <v>es-MX</v>
    <v>Map</v>
  </rv>
  <rv s="0">
    <v>536870912</v>
    <v>Provincia de Independencia</v>
    <v>adacd1c2-dc47-8f7a-90b1-b1f20858dbfa</v>
    <v>es-MX</v>
    <v>Map</v>
  </rv>
  <rv s="0">
    <v>536870912</v>
    <v>Provincia de Bahoruco</v>
    <v>02d1705d-a94d-ab4b-5a5b-8d43295e82c5</v>
    <v>es-MX</v>
    <v>Map</v>
  </rv>
  <rv s="0">
    <v>536870912</v>
    <v>Provincia de La Romana</v>
    <v>64073c75-93fc-34d6-a4e6-649cfcbda5fd</v>
    <v>es-MX</v>
    <v>Map</v>
  </rv>
  <rv s="0">
    <v>536870912</v>
    <v>Provincia de Pedernales</v>
    <v>058df820-7760-842e-f56c-7554404af0e2</v>
    <v>es-MX</v>
    <v>Map</v>
  </rv>
  <rv s="0">
    <v>536870912</v>
    <v>Provincia de María Trinidad Sánchez</v>
    <v>ac6ee95f-cd12-4554-9e4d-a6a59d7d47d9</v>
    <v>es-MX</v>
    <v>Map</v>
  </rv>
  <rv s="4">
    <v>3</v>
  </rv>
  <rv s="1">
    <fb>71000</fb>
    <v>13</v>
  </rv>
  <rv s="1">
    <fb>5.8449997901916503E-2</fb>
    <v>46</v>
  </rv>
  <rv s="1">
    <fb>2.3460000000000001</fb>
    <v>43</v>
  </rv>
  <rv s="1">
    <fb>0.48799999999999999</fb>
    <v>38</v>
  </rv>
  <rv s="1">
    <fb>19.506</fb>
    <v>43</v>
  </rv>
  <rv s="1">
    <fb>0.48685572345270101</fb>
    <v>38</v>
  </rv>
  <rv s="4">
    <v>4</v>
  </rv>
  <rv s="6">
    <v>#VALUE!</v>
    <v>es-ES</v>
    <v>9eee2843-5c3a-3930-0e9c-2357fb969d5b</v>
    <v>536870912</v>
    <v>1</v>
    <v>34</v>
    <v>35</v>
    <v>36</v>
    <v>República Dominicana</v>
    <v>9</v>
    <v>10</v>
    <v>Map</v>
    <v>11</v>
    <v>37</v>
    <v>DO</v>
    <v>12</v>
    <v>13</v>
    <v>14</v>
    <v>15</v>
    <v>15</v>
    <v>16</v>
    <v>DOP</v>
    <v>17</v>
    <v>18</v>
    <v>La República Dominicana es un país situado en el Caribe, ubicado en la zona central de las Antillas; ocupa la parte central y oriental de la isla La Española. Su capital y ciudad más poblada es Santo Domingo. Limita al norte con el océano Atlántico, al este con el canal de la Mona, que lo separa de Puerto Rico, al sur con el mar Caribe, y al oeste con Haití, que es el otro país situado en La Española. Con 48 448 km² y una población superior a los 11 millones de habitantes, es el segundo país más extenso y poblado de los insulares caribeños, después de Cuba.</v>
    <v>19</v>
    <v>20</v>
    <v>21</v>
    <v>Himno nacional de la República Dominicana</v>
    <v>22</v>
    <v>23</v>
    <v>24</v>
    <v>25</v>
    <v>26</v>
    <v>28</v>
    <v>29</v>
    <v>30</v>
    <v>31</v>
    <v>32</v>
    <v>República Dominicana</v>
    <v>33</v>
    <v>34</v>
    <v>35</v>
    <v>36</v>
    <v>37</v>
    <v>38</v>
    <v>39</v>
    <v>40</v>
    <v>41</v>
    <v>42</v>
    <v>43</v>
    <v>44</v>
    <v>45</v>
    <v>46</v>
    <v>79</v>
    <v>80</v>
    <v>81</v>
    <v>82</v>
    <v>83</v>
    <v>84</v>
    <v>85</v>
    <v>República Dominicana</v>
    <v>mdp/vdpid/65</v>
    <v>86</v>
  </rv>
  <rv s="0">
    <v>536870912</v>
    <v>Jalisco</v>
    <v>18c29bf9-bbf0-e90f-10f3-c48c9791339b</v>
    <v>es-ES</v>
    <v>Map</v>
  </rv>
  <rv s="1">
    <fb>78588</fb>
    <v>13</v>
  </rv>
  <rv s="0">
    <v>536870912</v>
    <v>Guadalajara</v>
    <v>bde57fba-2206-ac66-4407-b25eb03c3813</v>
    <v>es-MX</v>
    <v>Map</v>
  </rv>
  <rv s="0">
    <v>536870912</v>
    <v>Zapopan</v>
    <v>e9731b1c-650f-b0e9-7c9e-4e23535d1230</v>
    <v>es-MX</v>
    <v>Map</v>
  </rv>
  <rv s="1">
    <fb>2253064</fb>
    <v>13</v>
  </rv>
  <rv s="2">
    <v>2</v>
    <v>11</v>
    <v>51</v>
    <v>6</v>
    <v>0</v>
    <v>Image of Jalisco</v>
  </rv>
  <rv s="3">
    <v>https://www.bing.com/search?q=Jalisco&amp;form=skydnc</v>
    <v>Aprenda más con Bing</v>
  </rv>
  <rv s="1">
    <fb>8348151</fb>
    <v>13</v>
  </rv>
  <rv s="4">
    <v>5</v>
  </rv>
  <rv s="5">
    <v>#VALUE!</v>
    <v>es-ES</v>
    <v>18c29bf9-bbf0-e90f-10f3-c48c9791339b</v>
    <v>536870912</v>
    <v>1</v>
    <v>50</v>
    <v>5</v>
    <v>6</v>
    <v>Jalisco</v>
    <v>9</v>
    <v>10</v>
    <v>Map</v>
    <v>11</v>
    <v>12</v>
    <v>MX-JAL</v>
    <v>89</v>
    <v>90</v>
    <v>91</v>
    <v>Jalisco, oficialmente Estado Libre y Soberano de Jalisco, es uno de los treinta y un estados que, junto con la Ciudad de México, conforman México. Su municipio más poblado es Zapopan y su capital y ciudad más poblada es Guadalajara. Está divido en ciento veinticinco municipios.</v>
    <v>92</v>
    <v>93</v>
    <v>94</v>
    <v>Jalisco</v>
    <v>7</v>
    <v>95</v>
    <v>Jalisco</v>
    <v>mdp/vdpid/15353</v>
    <v>96</v>
  </rv>
  <rv s="0">
    <v>536870912</v>
    <v>Panamá</v>
    <v>8c0fb36e-1238-e873-e015-712d1f496676</v>
    <v>es-ES</v>
    <v>Map</v>
  </rv>
  <rv s="1">
    <fb>75417</fb>
    <v>13</v>
  </rv>
  <rv s="1">
    <fb>0.61885930826691504</fb>
    <v>38</v>
  </rv>
  <rv s="1">
    <fb>-3.55083821021212E-3</fb>
    <v>38</v>
  </rv>
  <rv s="0">
    <v>536870912</v>
    <v>Ciudad de Panamá</v>
    <v>19964a6e-18be-b7ab-2d10-ea83677d0218</v>
    <v>es-MX</v>
    <v>Map</v>
  </rv>
  <rv s="1">
    <fb>16841000000</fb>
    <v>44</v>
  </rv>
  <rv s="1">
    <fb>507</fb>
    <v>39</v>
  </rv>
  <rv s="1">
    <fb>80.712661963503095</fb>
    <v>40</v>
  </rv>
  <rv s="1">
    <fb>2064.1757971350698</fb>
    <v>13</v>
  </rv>
  <rv s="1">
    <fb>10714.974</fb>
    <v>13</v>
  </rv>
  <rv s="1">
    <fb>78.328999999999994</fb>
    <v>40</v>
  </rv>
  <rv s="1">
    <fb>0.30522739929999998</fb>
    <v>38</v>
  </rv>
  <rv s="4">
    <v>6</v>
  </rv>
  <rv s="2">
    <v>3</v>
    <v>11</v>
    <v>63</v>
    <v>6</v>
    <v>0</v>
    <v>Image of Panamá</v>
  </rv>
  <rv s="1">
    <fb>122.06871337877099</fb>
    <v>42</v>
  </rv>
  <rv s="3">
    <v>https://www.bing.com/search?q=Panam%c3%a1&amp;form=skydnc</v>
    <v>Aprenda más con Bing</v>
  </rv>
  <rv s="4">
    <v>7</v>
  </rv>
  <rv s="1">
    <fb>0.94385990000000008</fb>
    <v>38</v>
  </rv>
  <rv s="1">
    <fb>0.47799360000000002</fb>
    <v>38</v>
  </rv>
  <rv s="1">
    <fb>1.5687</fb>
    <v>43</v>
  </rv>
  <rv s="1">
    <fb>13.1</fb>
    <v>40</v>
  </rv>
  <rv s="1">
    <fb>66800800000</fb>
    <v>44</v>
  </rv>
  <rv s="1">
    <fb>4246439</fb>
    <v>13</v>
  </rv>
  <rv s="1">
    <fb>2890084</fb>
    <v>13</v>
  </rv>
  <rv s="1">
    <fb>0.371</fb>
    <v>38</v>
  </rv>
  <rv s="1">
    <fb>1.2E-2</fb>
    <v>38</v>
  </rv>
  <rv s="1">
    <fb>0.53600000000000003</fb>
    <v>38</v>
  </rv>
  <rv s="1">
    <fb>3.6000000000000004E-2</fb>
    <v>38</v>
  </rv>
  <rv s="1">
    <fb>0.21199999999999999</fb>
    <v>38</v>
  </rv>
  <rv s="1">
    <fb>0.66588996887207008</fb>
    <v>38</v>
  </rv>
  <rv s="1">
    <fb>8.3000000000000004E-2</fb>
    <v>38</v>
  </rv>
  <rv s="1">
    <fb>0.13400000000000001</fb>
    <v>38</v>
  </rv>
  <rv s="1">
    <fb>0.74</fb>
    <v>45</v>
  </rv>
  <rv s="1">
    <fb>52</fb>
    <v>40</v>
  </rv>
  <rv s="1">
    <fb>1.53</fb>
    <v>45</v>
  </rv>
  <rv s="0">
    <v>536870912</v>
    <v>Provincia de Chiriquí</v>
    <v>da5a9762-a0b7-1ffe-bc95-34ccb19d1382</v>
    <v>es-MX</v>
    <v>Map</v>
  </rv>
  <rv s="0">
    <v>536870912</v>
    <v>Provincia de Panamá</v>
    <v>a90e5d63-7677-0644-50c7-f2bdfff82d78</v>
    <v>es-MX</v>
    <v>Map</v>
  </rv>
  <rv s="0">
    <v>536870912</v>
    <v>Provincia de Coclé</v>
    <v>7d1a06f8-72c7-b88d-d742-13034e32cde4</v>
    <v>es-MX</v>
    <v>Map</v>
  </rv>
  <rv s="0">
    <v>536870912</v>
    <v>Provincia de Colón</v>
    <v>fc6b97f2-ecfa-1eb3-207c-783ce206f9ea</v>
    <v>es-MX</v>
    <v>Map</v>
  </rv>
  <rv s="0">
    <v>536870912</v>
    <v>Provincia de Darién</v>
    <v>fec9bd09-52d2-2f43-c137-a73af607d3c4</v>
    <v>es-MX</v>
    <v>Map</v>
  </rv>
  <rv s="0">
    <v>536870912</v>
    <v>Provincia de Bocas del Toro</v>
    <v>b0bd1a37-77f9-07ad-4bb5-d1d8e7ae5ccd</v>
    <v>es-MX</v>
    <v>Map</v>
  </rv>
  <rv s="0">
    <v>536870912</v>
    <v>Comarca Guna Yala</v>
    <v>fa5c0a4e-0c4a-927a-b9f7-dd44c8fd002f</v>
    <v>es-MX</v>
    <v>Map</v>
  </rv>
  <rv s="0">
    <v>536870912</v>
    <v>Provincia de Veraguas</v>
    <v>2d44080e-33d5-ab6d-8d0e-64edfdd9b92d</v>
    <v>es-MX</v>
    <v>Map</v>
  </rv>
  <rv s="0">
    <v>536870912</v>
    <v>Provincia de Los Santos</v>
    <v>5aeb7060-ab74-113a-23d7-abb8287efa3e</v>
    <v>es-MX</v>
    <v>Map</v>
  </rv>
  <rv s="0">
    <v>536870912</v>
    <v>Comarca Ngäbe-Buglé</v>
    <v>3e8065bb-603d-4416-9e4e-7cdf098663dc</v>
    <v>es-MX</v>
    <v>Map</v>
  </rv>
  <rv s="0">
    <v>536870912</v>
    <v>Provincia de Herrera</v>
    <v>5315f223-f244-c960-4e73-fca8cb9d8354</v>
    <v>es-MX</v>
    <v>Map</v>
  </rv>
  <rv s="4">
    <v>8</v>
  </rv>
  <rv s="1">
    <fb>26000</fb>
    <v>13</v>
  </rv>
  <rv s="1">
    <fb>3.9019999504089402E-2</fb>
    <v>46</v>
  </rv>
  <rv s="1">
    <fb>2.4609999999999999</fb>
    <v>43</v>
  </rv>
  <rv s="1">
    <fb>0.37200000000000005</fb>
    <v>38</v>
  </rv>
  <rv s="1">
    <fb>18.975999999999999</fb>
    <v>43</v>
  </rv>
  <rv s="1">
    <fb>0.30360505784234598</fb>
    <v>38</v>
  </rv>
  <rv s="4">
    <v>9</v>
  </rv>
  <rv s="7">
    <v>#VALUE!</v>
    <v>es-ES</v>
    <v>8c0fb36e-1238-e873-e015-712d1f496676</v>
    <v>536870912</v>
    <v>1</v>
    <v>59</v>
    <v>60</v>
    <v>61</v>
    <v>Panamá</v>
    <v>9</v>
    <v>10</v>
    <v>Map</v>
    <v>11</v>
    <v>62</v>
    <v>PA</v>
    <v>99</v>
    <v>100</v>
    <v>101</v>
    <v>102</v>
    <v>103</v>
    <v>102</v>
    <v>104</v>
    <v>105</v>
    <v>106</v>
    <v>Panamá, oficialmente República de Panamá, es un país transcontinental ubicado entre América del Sur y América Central. Su capital es la Ciudad de Panamá. Limita al norte con el mar Caribe, al sur con el océano Pacífico, al este con Colombia y al oeste con Costa Rica. Tiene una extensión de 75 517 km². Localizado en el istmo del mismo nombre, franja que une a América del Sur con América Central, su territorio montañoso solamente es interrumpido por la cuenca del canal de Panamá, la vía interoceánica que une al océano Atlántico con el Pacífico. Su condición de país de tránsito lo convirtió tempranamente en un punto de encuentro de culturas provenientes de todo el mundo. El país es el escenario geográfico del canal de Panamá, obra que facilita la comunicación entre las costas de los océanos Atlántico y Pacífico; y que influye significativamente en el comercio mundial. Su población en 2020 ascendía a 4 279 000 habitantes.</v>
    <v>107</v>
    <v>108</v>
    <v>109</v>
    <v>Himno nacional de Panamá</v>
    <v>110</v>
    <v>111</v>
    <v>112</v>
    <v>113</v>
    <v>114</v>
    <v>115</v>
    <v>116</v>
    <v>117</v>
    <v>118</v>
    <v>Panamá</v>
    <v>119</v>
    <v>120</v>
    <v>121</v>
    <v>122</v>
    <v>123</v>
    <v>124</v>
    <v>125</v>
    <v>126</v>
    <v>127</v>
    <v>128</v>
    <v>129</v>
    <v>130</v>
    <v>131</v>
    <v>132</v>
    <v>144</v>
    <v>145</v>
    <v>146</v>
    <v>147</v>
    <v>148</v>
    <v>149</v>
    <v>150</v>
    <v>Panamá</v>
    <v>mdp/vdpid/192</v>
    <v>151</v>
  </rv>
  <rv s="0">
    <v>536870912</v>
    <v>Baja California</v>
    <v>6b504587-24aa-0512-9ca8-180f7fa0f586</v>
    <v>es-ES</v>
    <v>Map</v>
  </rv>
  <rv s="1">
    <fb>71450</fb>
    <v>13</v>
  </rv>
  <rv s="0">
    <v>536870912</v>
    <v>Mexicali</v>
    <v>9377a83d-1b06-d1e1-d42b-9bc6105283db</v>
    <v>es-MX</v>
    <v>Map</v>
  </rv>
  <rv s="0">
    <v>536870912</v>
    <v>Tijuana</v>
    <v>1e58832d-43ef-4c25-b05a-512cb17f6f5a</v>
    <v>es-MX</v>
    <v>Map</v>
  </rv>
  <rv s="1">
    <fb>1037828</fb>
    <v>13</v>
  </rv>
  <rv s="2">
    <v>4</v>
    <v>11</v>
    <v>68</v>
    <v>6</v>
    <v>0</v>
    <v>Image of Baja California</v>
  </rv>
  <rv s="3">
    <v>https://www.bing.com/search?q=Baja+California&amp;form=skydnc</v>
    <v>Aprenda más con Bing</v>
  </rv>
  <rv s="1">
    <fb>3769020</fb>
    <v>13</v>
  </rv>
  <rv s="4">
    <v>10</v>
  </rv>
  <rv s="5">
    <v>#VALUE!</v>
    <v>es-ES</v>
    <v>6b504587-24aa-0512-9ca8-180f7fa0f586</v>
    <v>536870912</v>
    <v>1</v>
    <v>67</v>
    <v>5</v>
    <v>6</v>
    <v>Baja California</v>
    <v>9</v>
    <v>10</v>
    <v>Map</v>
    <v>11</v>
    <v>12</v>
    <v>MX-BCN</v>
    <v>154</v>
    <v>155</v>
    <v>156</v>
    <v>Baja California, oficialmente Estado Libre y Soberano de Baja California, es uno de los treinta y un estados que, junto con la Ciudad de México, conforman México. Su capital es Mexicali y su ciudad más poblada es Tijuana, cabecera del municipio homónimo, el más poblado del país. Se encuentra dividido en siete municipios.</v>
    <v>157</v>
    <v>158</v>
    <v>159</v>
    <v>Baja California</v>
    <v>7</v>
    <v>160</v>
    <v>Baja California</v>
    <v>mdp/vdpid/2628</v>
    <v>161</v>
  </rv>
  <rv s="0">
    <v>536870912</v>
    <v>Cuba</v>
    <v>bd1112ec-a711-52b0-92b0-a57a633f397e</v>
    <v>es-ES</v>
    <v>Map</v>
  </rv>
  <rv s="1">
    <fb>109884</fb>
    <v>13</v>
  </rv>
  <rv s="1">
    <fb>0.312786012080009</fb>
    <v>38</v>
  </rv>
  <rv s="0">
    <v>536870912</v>
    <v>La Habana</v>
    <v>3ca5066a-a331-c1b3-135f-1fde36da55db</v>
    <v>es-MX</v>
    <v>Map</v>
  </rv>
  <rv s="1">
    <fb>53</fb>
    <v>39</v>
  </rv>
  <rv s="1">
    <fb>85.596414559965098</fb>
    <v>40</v>
  </rv>
  <rv s="1">
    <fb>1450.88371686603</fb>
    <v>13</v>
  </rv>
  <rv s="1">
    <fb>28283.571</fb>
    <v>13</v>
  </rv>
  <rv s="1">
    <fb>78.725999999999999</fb>
    <v>40</v>
  </rv>
  <rv s="4">
    <v>11</v>
  </rv>
  <rv s="2">
    <v>5</v>
    <v>11</v>
    <v>83</v>
    <v>6</v>
    <v>0</v>
    <v>Image of Cuba</v>
  </rv>
  <rv s="3">
    <v>https://www.bing.com/search?q=Cuba&amp;form=skydnc</v>
    <v>Aprenda más con Bing</v>
  </rv>
  <rv s="0">
    <v>805306368</v>
    <v>Salvador Valdés Mesa (Vicepresidente)</v>
    <v>a4152e40-efbd-9843-7910-13c12aa93dda</v>
    <v>es-MX</v>
    <v>Generic</v>
  </rv>
  <rv s="4">
    <v>12</v>
  </rv>
  <rv s="1">
    <fb>1.0190455</fb>
    <v>38</v>
  </rv>
  <rv s="1">
    <fb>0.4137902</fb>
    <v>38</v>
  </rv>
  <rv s="1">
    <fb>8.4217999999999993</fb>
    <v>43</v>
  </rv>
  <rv s="1">
    <fb>3.7</fb>
    <v>40</v>
  </rv>
  <rv s="1">
    <fb>100023000000</fb>
    <v>44</v>
  </rv>
  <rv s="1">
    <fb>11333483</fb>
    <v>13</v>
  </rv>
  <rv s="1">
    <fb>8739135</fb>
    <v>13</v>
  </rv>
  <rv s="1">
    <fb>0.53581001281738305</fb>
    <v>38</v>
  </rv>
  <rv s="1">
    <fb>1.4</fb>
    <v>45</v>
  </rv>
  <rv s="1">
    <fb>36</fb>
    <v>40</v>
  </rv>
  <rv s="1">
    <fb>0.05</fb>
    <v>45</v>
  </rv>
  <rv s="0">
    <v>536870912</v>
    <v>Isla de la Juventud</v>
    <v>ef55265f-bebe-1314-db71-0872c9069410</v>
    <v>es-MX</v>
    <v>Map</v>
  </rv>
  <rv s="0">
    <v>536870912</v>
    <v>Provincia de Granma</v>
    <v>8c4d07b3-988f-9273-f503-c0c45167e863</v>
    <v>es-MX</v>
    <v>Map</v>
  </rv>
  <rv s="0">
    <v>536870912</v>
    <v>Provincia de Holguín</v>
    <v>deafc364-e3d4-c849-b824-f43865085e12</v>
    <v>es-MX</v>
    <v>Map</v>
  </rv>
  <rv s="0">
    <v>536870912</v>
    <v>Provincia de Sancti Spíritus</v>
    <v>97a06c64-c0db-5024-ee8c-93ce5c92fb52</v>
    <v>es-MX</v>
    <v>Map</v>
  </rv>
  <rv s="0">
    <v>536870912</v>
    <v>Provincia de Santiago de Cuba</v>
    <v>d86f112e-91da-b147-09c8-3e2d54e1b175</v>
    <v>es-MX</v>
    <v>Map</v>
  </rv>
  <rv s="0">
    <v>536870912</v>
    <v>Provincia de Las Tunas</v>
    <v>c9cbe9a0-18c0-dd0e-4677-354434019359</v>
    <v>es-MX</v>
    <v>Map</v>
  </rv>
  <rv s="0">
    <v>536870912</v>
    <v>Provincia de Cienfuegos</v>
    <v>8e6c8002-cb2c-f188-b2d7-047cf5ba3bea</v>
    <v>es-MX</v>
    <v>Map</v>
  </rv>
  <rv s="0">
    <v>536870912</v>
    <v>Provincia de Pinar del Río</v>
    <v>af0e83e0-10a8-ea8e-53c1-ef92e1484db8</v>
    <v>es-MX</v>
    <v>Map</v>
  </rv>
  <rv s="0">
    <v>536870912</v>
    <v>Provincia de Ciego de Ávila</v>
    <v>1a8e0d6e-3ac8-220e-ae2d-9345753a2798</v>
    <v>es-MX</v>
    <v>Map</v>
  </rv>
  <rv s="0">
    <v>536870912</v>
    <v>Provincia de Villa Clara</v>
    <v>1d74d5aa-2c0a-e595-af41-3f558f2a760a</v>
    <v>es-MX</v>
    <v>Map</v>
  </rv>
  <rv s="0">
    <v>536870912</v>
    <v>Provincia de Guantánamo</v>
    <v>8985674b-e8e0-c12b-34fb-50cf8dea8707</v>
    <v>es-MX</v>
    <v>Map</v>
  </rv>
  <rv s="0">
    <v>536870912</v>
    <v>Provincia de Artemisa</v>
    <v>0514e6c9-4833-ad2d-150a-9ff4fe53cebd</v>
    <v>es-MX</v>
    <v>Map</v>
  </rv>
  <rv s="0">
    <v>536870912</v>
    <v>Provincia de Mayabeque</v>
    <v>9d3eeaae-7dd4-6be6-d0e0-d4db591ff4a3</v>
    <v>es-MX</v>
    <v>Map</v>
  </rv>
  <rv s="0">
    <v>536870912</v>
    <v>Provincia de Matanzas</v>
    <v>33867909-315d-1b7e-8d07-4935a2f6a8a1</v>
    <v>es-MX</v>
    <v>Map</v>
  </rv>
  <rv s="0">
    <v>536870912</v>
    <v>Provincia de Camagüey</v>
    <v>1f7ae4ce-edfa-101b-682a-4d849d8cf81f</v>
    <v>es-MX</v>
    <v>Map</v>
  </rv>
  <rv s="4">
    <v>13</v>
  </rv>
  <rv s="1">
    <fb>76000</fb>
    <v>13</v>
  </rv>
  <rv s="1">
    <fb>1.63800001144409E-2</fb>
    <v>46</v>
  </rv>
  <rv s="1">
    <fb>1.6180000000000001</fb>
    <v>43</v>
  </rv>
  <rv s="1">
    <fb>10.166</fb>
    <v>43</v>
  </rv>
  <rv s="1">
    <fb>0.59860605607695594</fb>
    <v>38</v>
  </rv>
  <rv s="4">
    <v>14</v>
  </rv>
  <rv s="8">
    <v>#VALUE!</v>
    <v>es-ES</v>
    <v>bd1112ec-a711-52b0-92b0-a57a633f397e</v>
    <v>536870912</v>
    <v>1</v>
    <v>77</v>
    <v>78</v>
    <v>79</v>
    <v>Cuba</v>
    <v>80</v>
    <v>81</v>
    <v>Map</v>
    <v>11</v>
    <v>82</v>
    <v>CU</v>
    <v>164</v>
    <v>165</v>
    <v>166</v>
    <v>166</v>
    <v>167</v>
    <v>CUP</v>
    <v>168</v>
    <v>169</v>
    <v>Cuba, oficialmente República de Cuba, es un país soberano insular, asentado en las Antillas del mar Caribe. El territorio está organizado en quince provincias y un municipio especial con La Habana como capital y ciudad más poblada.</v>
    <v>170</v>
    <v>171</v>
    <v>La Bayamesa</v>
    <v>172</v>
    <v>173</v>
    <v>174</v>
    <v>176</v>
    <v>177</v>
    <v>178</v>
    <v>179</v>
    <v>180</v>
    <v>Cuba</v>
    <v>Republic of Cuba</v>
    <v>181</v>
    <v>182</v>
    <v>183</v>
    <v>184</v>
    <v>185</v>
    <v>186</v>
    <v>187</v>
    <v>203</v>
    <v>204</v>
    <v>205</v>
    <v>206</v>
    <v>207</v>
    <v>208</v>
    <v>Cuba</v>
    <v>mdp/vdpid/56</v>
    <v>209</v>
  </rv>
  <rv s="0">
    <v>536870912</v>
    <v>Nuevo León</v>
    <v>1696b325-bf35-b9aa-28db-3304c1996498</v>
    <v>es-ES</v>
    <v>Map</v>
  </rv>
  <rv s="1">
    <fb>64156</fb>
    <v>13</v>
  </rv>
  <rv s="0">
    <v>536870912</v>
    <v>Monterrey</v>
    <v>7efc18c0-8c1d-eee3-2e2c-94beca244838</v>
    <v>es-MX</v>
    <v>Map</v>
  </rv>
  <rv s="0">
    <v>536870912</v>
    <v>Urban water management in Monterrey</v>
    <v>bada965a-3076-eba8-f992-8806180b7a75</v>
    <v>es-MX</v>
    <v>Map</v>
  </rv>
  <rv s="1">
    <fb>1430074</fb>
    <v>13</v>
  </rv>
  <rv s="2">
    <v>6</v>
    <v>11</v>
    <v>89</v>
    <v>6</v>
    <v>0</v>
    <v>Image of Nuevo León</v>
  </rv>
  <rv s="3">
    <v>https://www.bing.com/search?q=Nuevo+Le%c3%b3n&amp;form=skydnc</v>
    <v>Aprenda más con Bing</v>
  </rv>
  <rv s="1">
    <fb>5784442</fb>
    <v>13</v>
  </rv>
  <rv s="5">
    <v>#VALUE!</v>
    <v>es-ES</v>
    <v>1696b325-bf35-b9aa-28db-3304c1996498</v>
    <v>536870912</v>
    <v>1</v>
    <v>88</v>
    <v>5</v>
    <v>6</v>
    <v>Nuevo León</v>
    <v>80</v>
    <v>81</v>
    <v>Map</v>
    <v>11</v>
    <v>12</v>
    <v>MX-NLE</v>
    <v>212</v>
    <v>213</v>
    <v>214</v>
    <v>Nuevo León, oficialmente Estado Libre y Soberano de Nuevo León, es uno de los treinta y un estados que, junto con la Ciudad de México, conforman México. Su capital y ciudad más poblada es Monterrey. Está dividido en cincuenta y un municipios.</v>
    <v>215</v>
    <v>216</v>
    <v>217</v>
    <v>Nuevo León</v>
    <v>7</v>
    <v>218</v>
    <v>Nuevo León</v>
    <v>mdp/vdpid/23942</v>
    <v>96</v>
  </rv>
  <rv s="0">
    <v>536870912</v>
    <v>Venezuela</v>
    <v>6dd1d7bd-393f-a467-12fa-e71f98cc00b9</v>
    <v>es-ES</v>
    <v>Map</v>
  </rv>
  <rv s="1">
    <fb>916445</fb>
    <v>13</v>
  </rv>
  <rv s="1">
    <fb>0.52739188892352995</fb>
    <v>38</v>
  </rv>
  <rv s="1">
    <fb>2.5494853478181501</fb>
    <v>38</v>
  </rv>
  <rv s="0">
    <v>536870912</v>
    <v>Caracas</v>
    <v>37b7d7c3-c045-e782-f35d-01ee5d1cb58a</v>
    <v>es-MX</v>
    <v>Map</v>
  </rv>
  <rv s="1">
    <fb>3979600000</fb>
    <v>44</v>
  </rv>
  <rv s="1">
    <fb>58</fb>
    <v>39</v>
  </rv>
  <rv s="1">
    <fb>88.377973216128495</fb>
    <v>40</v>
  </rv>
  <rv s="1">
    <fb>2718.9427745604298</fb>
    <v>13</v>
  </rv>
  <rv s="1">
    <fb>164175.25700000001</fb>
    <v>13</v>
  </rv>
  <rv s="1">
    <fb>72.128</fb>
    <v>40</v>
  </rv>
  <rv s="1">
    <fb>0.45821973509999997</fb>
    <v>38</v>
  </rv>
  <rv s="4">
    <v>15</v>
  </rv>
  <rv s="2">
    <v>7</v>
    <v>11</v>
    <v>102</v>
    <v>6</v>
    <v>0</v>
    <v>Image of Venezuela</v>
  </rv>
  <rv s="1">
    <fb>2740.2739846709501</fb>
    <v>42</v>
  </rv>
  <rv s="3">
    <v>https://www.bing.com/search?q=Venezuela&amp;form=skydnc</v>
    <v>Aprenda más con Bing</v>
  </rv>
  <rv s="0">
    <v>805306368</v>
    <v>Delcy Rodríguez (Vicepresidente)</v>
    <v>3014211c-495f-e0e6-c992-adcbda263b50</v>
    <v>es-MX</v>
    <v>Generic</v>
  </rv>
  <rv s="4">
    <v>16</v>
  </rv>
  <rv s="1">
    <fb>0.97150340000000002</fb>
    <v>38</v>
  </rv>
  <rv s="1">
    <fb>0.79300560000000009</fb>
    <v>38</v>
  </rv>
  <rv s="1">
    <fb>1.9239999999999999</fb>
    <v>43</v>
  </rv>
  <rv s="1">
    <fb>21.4</fb>
    <v>40</v>
  </rv>
  <rv s="1">
    <fb>482359318767.703</fb>
    <v>44</v>
  </rv>
  <rv s="1">
    <fb>28515829</fb>
    <v>13</v>
  </rv>
  <rv s="1">
    <fb>25162368</fb>
    <v>13</v>
  </rv>
  <rv s="1">
    <fb>0.34100000000000003</fb>
    <v>38</v>
  </rv>
  <rv s="1">
    <fb>5.0000000000000001E-3</fb>
    <v>38</v>
  </rv>
  <rv s="1">
    <fb>0.50700000000000001</fb>
    <v>38</v>
  </rv>
  <rv s="1">
    <fb>3.2000000000000001E-2</fb>
    <v>38</v>
  </rv>
  <rv s="1">
    <fb>0.223</fb>
    <v>38</v>
  </rv>
  <rv s="1">
    <fb>0.59729999542236301</fb>
    <v>38</v>
  </rv>
  <rv s="1">
    <fb>9.1999999999999998E-2</fb>
    <v>38</v>
  </rv>
  <rv s="1">
    <fb>0.14499999999999999</fb>
    <v>38</v>
  </rv>
  <rv s="1">
    <fb>8.0000000000000007E-5</fb>
    <v>45</v>
  </rv>
  <rv s="1">
    <fb>125</fb>
    <v>40</v>
  </rv>
  <rv s="1">
    <fb>0.01</fb>
    <v>45</v>
  </rv>
  <rv s="0">
    <v>536870912</v>
    <v>Estado Carabobo</v>
    <v>0c400799-a7d1-9188-76c7-a03eb7bf96e6</v>
    <v>es-MX</v>
    <v>Map</v>
  </rv>
  <rv s="0">
    <v>536870912</v>
    <v>Estado Bolívar</v>
    <v>28ee01f1-3481-9fbb-480a-171c08837ce7</v>
    <v>es-MX</v>
    <v>Map</v>
  </rv>
  <rv s="0">
    <v>536870912</v>
    <v>Estado Barinas</v>
    <v>24fe6763-a2f0-d630-66c3-08b9a841c6a1</v>
    <v>es-MX</v>
    <v>Map</v>
  </rv>
  <rv s="0">
    <v>536870912</v>
    <v>Estado Aragua</v>
    <v>83a3ec29-14b4-40cd-dc2d-86791c9d5180</v>
    <v>es-MX</v>
    <v>Map</v>
  </rv>
  <rv s="0">
    <v>536870912</v>
    <v>Estado Lara</v>
    <v>28bc93f2-4f7d-957c-6576-a3bdc7b84923</v>
    <v>es-MX</v>
    <v>Map</v>
  </rv>
  <rv s="0">
    <v>536870912</v>
    <v>Estado Portuguesa</v>
    <v>f1c90efa-241a-1208-9ea6-ec628dcaabf6</v>
    <v>es-MX</v>
    <v>Map</v>
  </rv>
  <rv s="0">
    <v>536870912</v>
    <v>Estado Anzoátegui</v>
    <v>8b43f71e-5058-e865-1fb6-e3cba21044b1</v>
    <v>es-MX</v>
    <v>Map</v>
  </rv>
  <rv s="0">
    <v>536870912</v>
    <v>Estado Zulia</v>
    <v>b746a809-b508-f853-1aa2-8eb307076ab8</v>
    <v>es-MX</v>
    <v>Map</v>
  </rv>
  <rv s="0">
    <v>536870912</v>
    <v>Estado Sucre</v>
    <v>a8d1a122-aba3-9b31-a5c1-1c2d5301513e</v>
    <v>es-MX</v>
    <v>Map</v>
  </rv>
  <rv s="0">
    <v>536870912</v>
    <v>Estado Yaracuy</v>
    <v>0ce1d139-cd0d-fdbf-9574-076a3d792483</v>
    <v>es-MX</v>
    <v>Map</v>
  </rv>
  <rv s="0">
    <v>536870912</v>
    <v>Estado Táchira</v>
    <v>72391449-1011-80da-d60b-1493d591b575</v>
    <v>es-MX</v>
    <v>Map</v>
  </rv>
  <rv s="0">
    <v>536870912</v>
    <v>Estado Falcón</v>
    <v>1f741430-789f-b870-4ec3-f3825be02dfd</v>
    <v>es-MX</v>
    <v>Map</v>
  </rv>
  <rv s="0">
    <v>536870912</v>
    <v>Estado Trujillo</v>
    <v>d68dd921-4861-e8a8-eaee-d5cf8cbfb3b8</v>
    <v>es-MX</v>
    <v>Map</v>
  </rv>
  <rv s="0">
    <v>536870912</v>
    <v>Estado La Guaira</v>
    <v>83b14d4b-fd80-6876-e6e3-6606024eaa2a</v>
    <v>es-MX</v>
    <v>Map</v>
  </rv>
  <rv s="0">
    <v>536870912</v>
    <v>Estado Guárico</v>
    <v>f4010586-9f13-d10f-ad74-c388243ab99f</v>
    <v>es-MX</v>
    <v>Map</v>
  </rv>
  <rv s="0">
    <v>536870912</v>
    <v>Estado Monagas</v>
    <v>99d16d3b-4480-6e2e-3af6-b19380240865</v>
    <v>es-MX</v>
    <v>Map</v>
  </rv>
  <rv s="0">
    <v>536870912</v>
    <v>Dependencias federales de Venezuela</v>
    <v>4ca38740-fb38-50ad-0c45-8a599048aa45</v>
    <v>es-MX</v>
    <v>Map</v>
  </rv>
  <rv s="0">
    <v>536870912</v>
    <v>Estado Miranda</v>
    <v>c203d749-ff23-1654-7423-de62cda7879d</v>
    <v>es-MX</v>
    <v>Map</v>
  </rv>
  <rv s="0">
    <v>536870912</v>
    <v>Estado Amazonas</v>
    <v>d12613b2-1769-fd3d-c816-bcf4892760c3</v>
    <v>es-MX</v>
    <v>Map</v>
  </rv>
  <rv s="0">
    <v>536870912</v>
    <v>Estado Nueva Esparta</v>
    <v>61c93a6f-fa24-e914-9131-ff9cb21de321</v>
    <v>es-MX</v>
    <v>Map</v>
  </rv>
  <rv s="0">
    <v>536870912</v>
    <v>Estado Delta Amacuro</v>
    <v>a721c377-8d7b-63cb-48ce-8ca1cd475256</v>
    <v>es-MX</v>
    <v>Map</v>
  </rv>
  <rv s="0">
    <v>536870912</v>
    <v>Estado Apure</v>
    <v>9e1a67ac-4ea1-77bf-fa76-5f58931e81f8</v>
    <v>es-MX</v>
    <v>Map</v>
  </rv>
  <rv s="0">
    <v>536870912</v>
    <v>Estado Cojedes</v>
    <v>215558ac-dbeb-54e0-6265-2f177bc16686</v>
    <v>es-MX</v>
    <v>Map</v>
  </rv>
  <rv s="0">
    <v>536870912</v>
    <v>Estado Mérida</v>
    <v>a4989c58-06e5-45a4-b8f4-502581f7c935</v>
    <v>es-MX</v>
    <v>Map</v>
  </rv>
  <rv s="0">
    <v>536870912</v>
    <v>Distrito Capital</v>
    <v>5142924b-c000-9b6b-e280-614ac90f2102</v>
    <v>es-MX</v>
    <v>Map</v>
  </rv>
  <rv s="4">
    <v>17</v>
  </rv>
  <rv s="1">
    <fb>343000</fb>
    <v>13</v>
  </rv>
  <rv s="1">
    <fb>8.800999641418461E-2</fb>
    <v>46</v>
  </rv>
  <rv s="1">
    <fb>2.2719999999999998</fb>
    <v>43</v>
  </rv>
  <rv s="1">
    <fb>0.73299999999999998</fb>
    <v>38</v>
  </rv>
  <rv s="1">
    <fb>17.881</fb>
    <v>43</v>
  </rv>
  <rv s="1">
    <fb>0.24488407686639099</fb>
    <v>38</v>
  </rv>
  <rv s="4">
    <v>18</v>
  </rv>
  <rv s="9">
    <v>#VALUE!</v>
    <v>es-ES</v>
    <v>6dd1d7bd-393f-a467-12fa-e71f98cc00b9</v>
    <v>536870912</v>
    <v>1</v>
    <v>98</v>
    <v>99</v>
    <v>100</v>
    <v>Venezuela</v>
    <v>9</v>
    <v>10</v>
    <v>Map</v>
    <v>11</v>
    <v>101</v>
    <v>VE</v>
    <v>221</v>
    <v>222</v>
    <v>223</v>
    <v>224</v>
    <v>225</v>
    <v>224</v>
    <v>226</v>
    <v>VED</v>
    <v>227</v>
    <v>228</v>
    <v>Venezuela, oficialmente República Bolivariana de Venezuela, es un país soberano situado en la parte septentrional de América del Sur, constituido por un área continental y por un gran número de islas e islotes en el mar Caribe, cuya capital y mayor aglomeración urbana es la ciudad de Caracas.</v>
    <v>229</v>
    <v>230</v>
    <v>231</v>
    <v>Gloria al Bravo Pueblo</v>
    <v>232</v>
    <v>233</v>
    <v>234</v>
    <v>235</v>
    <v>237</v>
    <v>238</v>
    <v>239</v>
    <v>240</v>
    <v>241</v>
    <v>Venezuela</v>
    <v>242</v>
    <v>243</v>
    <v>244</v>
    <v>245</v>
    <v>246</v>
    <v>247</v>
    <v>248</v>
    <v>249</v>
    <v>250</v>
    <v>251</v>
    <v>252</v>
    <v>253</v>
    <v>254</v>
    <v>255</v>
    <v>281</v>
    <v>282</v>
    <v>283</v>
    <v>284</v>
    <v>285</v>
    <v>286</v>
    <v>287</v>
    <v>Venezuela</v>
    <v>mdp/vdpid/249</v>
    <v>288</v>
  </rv>
  <rv s="0">
    <v>536870912</v>
    <v>Yucatán</v>
    <v>f096e19b-5b56-f73a-3e33-e3f03e33fffc</v>
    <v>es-ES</v>
    <v>Map</v>
  </rv>
  <rv s="1">
    <fb>39524</fb>
    <v>13</v>
  </rv>
  <rv s="0">
    <v>536870912</v>
    <v>Mérida</v>
    <v>a5d5d869-54fc-c36d-271a-5c6c72b3e615</v>
    <v>es-MX</v>
    <v>Map</v>
  </rv>
  <rv s="1">
    <fb>587400</fb>
    <v>13</v>
  </rv>
  <rv s="2">
    <v>8</v>
    <v>11</v>
    <v>108</v>
    <v>6</v>
    <v>0</v>
    <v>Image of Yucatán</v>
  </rv>
  <rv s="3">
    <v>https://www.bing.com/search?q=Yucat%c3%a1n&amp;form=skydnc</v>
    <v>Aprenda más con Bing</v>
  </rv>
  <rv s="1">
    <fb>2320898</fb>
    <v>13</v>
  </rv>
  <rv s="5">
    <v>#VALUE!</v>
    <v>es-ES</v>
    <v>f096e19b-5b56-f73a-3e33-e3f03e33fffc</v>
    <v>536870912</v>
    <v>1</v>
    <v>107</v>
    <v>5</v>
    <v>6</v>
    <v>Yucatán</v>
    <v>80</v>
    <v>81</v>
    <v>Map</v>
    <v>11</v>
    <v>12</v>
    <v>MX-YUC</v>
    <v>291</v>
    <v>292</v>
    <v>292</v>
    <v>Yucatán, oficialmente el Estado Libre y Soberano de Yucatán, es uno de los treinta y un estados que, junto con la Ciudad de México, conforman México. Está dividido en 106 municipios y su capital y ciudad más poblada es Mérida.</v>
    <v>293</v>
    <v>294</v>
    <v>295</v>
    <v>Yucatán</v>
    <v>7</v>
    <v>296</v>
    <v>Yucatán</v>
    <v>mdp/vdpid/37336</v>
    <v>96</v>
  </rv>
  <rv s="0">
    <v>536870912</v>
    <v>Oaxaca</v>
    <v>2a651e2b-4cd2-6315-971b-6bddb30dfb4d</v>
    <v>es-ES</v>
    <v>Map</v>
  </rv>
  <rv s="1">
    <fb>93757</fb>
    <v>13</v>
  </rv>
  <rv s="0">
    <v>536870912</v>
    <v>Oaxaca de Juárez</v>
    <v>cd8d901e-f100-1e0b-99df-6dc2beae5986</v>
    <v>es-MX</v>
    <v>Map</v>
  </rv>
  <rv s="1">
    <fb>1090998</fb>
    <v>13</v>
  </rv>
  <rv s="2">
    <v>9</v>
    <v>11</v>
    <v>114</v>
    <v>6</v>
    <v>0</v>
    <v>Image of Oaxaca</v>
  </rv>
  <rv s="3">
    <v>https://www.bing.com/search?q=Oaxaca&amp;form=skydnc</v>
    <v>Aprenda más con Bing</v>
  </rv>
  <rv s="0">
    <v>805306368</v>
    <v>Alejandro Murat Hinojosa (Gobernador)</v>
    <v>8a381ab0-358e-be0b-3b4d-3117bbc5ec37</v>
    <v>es-MX</v>
    <v>Generic</v>
  </rv>
  <rv s="4">
    <v>19</v>
  </rv>
  <rv s="1">
    <fb>4132148</fb>
    <v>13</v>
  </rv>
  <rv s="10">
    <v>#VALUE!</v>
    <v>es-ES</v>
    <v>2a651e2b-4cd2-6315-971b-6bddb30dfb4d</v>
    <v>536870912</v>
    <v>1</v>
    <v>112</v>
    <v>5</v>
    <v>113</v>
    <v>Oaxaca</v>
    <v>9</v>
    <v>10</v>
    <v>Map</v>
    <v>11</v>
    <v>12</v>
    <v>MX-OAX</v>
    <v>299</v>
    <v>300</v>
    <v>300</v>
    <v>Oaxaca, oficialmente el Estado Libre y Soberano de Oaxaca, es uno de los treinta y un estados que, junto con la Ciudad de México, forman los Estados Unidos Mexicanos. Su capital y ciudad más poblada es Oaxaca de Juárez. Está dividido en 570 municipios, 418 de los cuales se gobiernan bajo el sistema de usos y costumbres, con formas locales reconocidas de autogobierno.</v>
    <v>301</v>
    <v>302</v>
    <v>303</v>
    <v>305</v>
    <v>Oaxaca</v>
    <v>7</v>
    <v>306</v>
    <v>Oaxaca</v>
    <v>mdp/vdpid/24073</v>
    <v>96</v>
  </rv>
  <rv s="0">
    <v>536870912</v>
    <v>Baja California Sur</v>
    <v>72f2373c-402d-1899-776e-ebde71dada5d</v>
    <v>es-ES</v>
    <v>Map</v>
  </rv>
  <rv s="1">
    <fb>73909</fb>
    <v>13</v>
  </rv>
  <rv s="0">
    <v>536870912</v>
    <v>La Paz</v>
    <v>150bffce-2a92-f285-078e-7402fdbd4c87</v>
    <v>es-MX</v>
    <v>Map</v>
  </rv>
  <rv s="0">
    <v>536870912</v>
    <v>Los Cabos</v>
    <v>b5c1f0cc-bdb7-81ed-0dcd-7627ac046913</v>
    <v>es-MX</v>
    <v>Map</v>
  </rv>
  <rv s="1">
    <fb>242023</fb>
    <v>13</v>
  </rv>
  <rv s="2">
    <v>10</v>
    <v>11</v>
    <v>119</v>
    <v>6</v>
    <v>0</v>
    <v>Image of Baja California Sur</v>
  </rv>
  <rv s="3">
    <v>https://www.bing.com/search?q=Baja+California+Sur&amp;form=skydnc</v>
    <v>Aprenda más con Bing</v>
  </rv>
  <rv s="1">
    <fb>798447</fb>
    <v>13</v>
  </rv>
  <rv s="4">
    <v>20</v>
  </rv>
  <rv s="5">
    <v>#VALUE!</v>
    <v>es-ES</v>
    <v>72f2373c-402d-1899-776e-ebde71dada5d</v>
    <v>536870912</v>
    <v>1</v>
    <v>118</v>
    <v>5</v>
    <v>6</v>
    <v>Baja California Sur</v>
    <v>80</v>
    <v>81</v>
    <v>Map</v>
    <v>11</v>
    <v>12</v>
    <v>MX-BCS</v>
    <v>309</v>
    <v>310</v>
    <v>311</v>
    <v>Baja California Sur, oficialmente Estado Libre y Soberano de Baja California Sur, es uno de los treinta y un estados que junto con la Ciudad de México conforman México. Su capital y ciudad más poblada es La Paz. Está dividido en cinco municipios.</v>
    <v>312</v>
    <v>313</v>
    <v>314</v>
    <v>Baja California Sur</v>
    <v>7</v>
    <v>315</v>
    <v>Baja California Sur</v>
    <v>mdp/vdpid/2629</v>
    <v>316</v>
  </rv>
  <rv s="0">
    <v>536870912</v>
    <v>Estado de Guerrero</v>
    <v>86638283-e8d0-0d69-1241-dc688f82149b</v>
    <v>es-ES</v>
    <v>Map</v>
  </rv>
  <rv s="1">
    <fb>63596</fb>
    <v>13</v>
  </rv>
  <rv s="0">
    <v>536870912</v>
    <v>Chilpancingo de los Bravo</v>
    <v>7b0553f5-2151-2c84-42ef-98b265edef92</v>
    <v>es-MX</v>
    <v>Map</v>
  </rv>
  <rv s="0">
    <v>536870912</v>
    <v>Acapulco de Juárez</v>
    <v>f717fc5c-69cf-4b5d-9d03-93b688ff0a17</v>
    <v>es-MX</v>
    <v>Map</v>
  </rv>
  <rv s="1">
    <fb>918131</fb>
    <v>13</v>
  </rv>
  <rv s="2">
    <v>11</v>
    <v>11</v>
    <v>124</v>
    <v>6</v>
    <v>0</v>
    <v>Image of Estado de Guerrero</v>
  </rv>
  <rv s="3">
    <v>https://www.bing.com/search?q=Estado+de+Guerrero&amp;form=skydnc</v>
    <v>Aprenda más con Bing</v>
  </rv>
  <rv s="4">
    <v>21</v>
  </rv>
  <rv s="1">
    <fb>3540685</fb>
    <v>13</v>
  </rv>
  <rv s="10">
    <v>#VALUE!</v>
    <v>es-ES</v>
    <v>86638283-e8d0-0d69-1241-dc688f82149b</v>
    <v>536870912</v>
    <v>1</v>
    <v>123</v>
    <v>5</v>
    <v>113</v>
    <v>Estado de Guerrero</v>
    <v>80</v>
    <v>81</v>
    <v>Map</v>
    <v>11</v>
    <v>12</v>
    <v>MX-GRO</v>
    <v>319</v>
    <v>320</v>
    <v>321</v>
    <v>Guerrero, oficialmente Estado Libre y Soberano de Guerrero, es uno de los treinta y un estados que, junto con la Ciudad de México, conforman México. Su capital es Chilpancingo de los Bravo y su ciudad más poblada es Acapulco de Juárez.</v>
    <v>322</v>
    <v>323</v>
    <v>324</v>
    <v>325</v>
    <v>Estado de Guerrero</v>
    <v>7</v>
    <v>326</v>
    <v>Estado de Guerrero</v>
    <v>mdp/vdpid/13062</v>
    <v>96</v>
  </rv>
  <rv s="0">
    <v>536870912</v>
    <v>Veracruz de Ignacio de la Llave</v>
    <v>10381f79-264a-f2fd-08f8-cc5377683832</v>
    <v>es-ES</v>
    <v>Map</v>
  </rv>
  <rv s="1">
    <fb>71826</fb>
    <v>13</v>
  </rv>
  <rv s="0">
    <v>536870912</v>
    <v>Xalapa-Enríquez</v>
    <v>decfec25-d20c-79d7-63e6-b65f2cd5bf1a</v>
    <v>es-MX</v>
    <v>Map</v>
  </rv>
  <rv s="1">
    <fb>2299245</fb>
    <v>13</v>
  </rv>
  <rv s="2">
    <v>12</v>
    <v>11</v>
    <v>129</v>
    <v>6</v>
    <v>0</v>
    <v>Image of Veracruz de Ignacio de la Llave</v>
  </rv>
  <rv s="3">
    <v>https://www.bing.com/search?q=Veracruz+de+Ignacio+de+la+Llave&amp;form=skydnc</v>
    <v>Aprenda más con Bing</v>
  </rv>
  <rv s="1">
    <fb>8062579</fb>
    <v>13</v>
  </rv>
  <rv s="5">
    <v>#VALUE!</v>
    <v>es-ES</v>
    <v>10381f79-264a-f2fd-08f8-cc5377683832</v>
    <v>536870912</v>
    <v>1</v>
    <v>128</v>
    <v>5</v>
    <v>6</v>
    <v>Veracruz de Ignacio de la Llave</v>
    <v>9</v>
    <v>10</v>
    <v>Map</v>
    <v>11</v>
    <v>12</v>
    <v>MX-VER</v>
    <v>329</v>
    <v>330</v>
    <v>330</v>
    <v>Veracruz, oficialmente llamado Estado Libre y Soberano de Veracruz de Ignacio de la Llave, es uno de los treinta y un estados que, junto con la Ciudad de México, conforman los Estados Unidos Mexicanos. Su capital y ciudad más poblada es Xalapa-Enríquez. El nombre del estado proviene del exgobernador Ignacio de la Llave.</v>
    <v>331</v>
    <v>332</v>
    <v>333</v>
    <v>Veracruz de Ignacio de la Llave</v>
    <v>7</v>
    <v>334</v>
    <v>Veracruz de Ignacio de la Llave</v>
    <v>mdp/vdpid/34963</v>
    <v>96</v>
  </rv>
  <rv s="0">
    <v>536870912</v>
    <v>Tabasco</v>
    <v>f96880d9-0a36-58d3-7351-a4c7070c642d</v>
    <v>es-ES</v>
    <v>Map</v>
  </rv>
  <rv s="1">
    <fb>24731</fb>
    <v>13</v>
  </rv>
  <rv s="0">
    <v>536870912</v>
    <v>Villahermosa</v>
    <v>7171e244-bb41-21fc-8ea3-b2e3210ed2a9</v>
    <v>es-MX</v>
    <v>Map</v>
  </rv>
  <rv s="1">
    <fb>678859</fb>
    <v>13</v>
  </rv>
  <rv s="11">
    <v>13</v>
    <v>11</v>
    <v>134</v>
    <v>6</v>
    <v>0</v>
    <v>Image of Tabasco</v>
  </rv>
  <rv s="3">
    <v>https://www.bing.com/search?q=Tabasco&amp;form=skydnc</v>
    <v>Aprenda más con Bing</v>
  </rv>
  <rv s="1">
    <fb>2402598</fb>
    <v>13</v>
  </rv>
  <rv s="5">
    <v>#VALUE!</v>
    <v>es-ES</v>
    <v>f96880d9-0a36-58d3-7351-a4c7070c642d</v>
    <v>536870912</v>
    <v>1</v>
    <v>133</v>
    <v>5</v>
    <v>6</v>
    <v>Tabasco</v>
    <v>80</v>
    <v>81</v>
    <v>Map</v>
    <v>11</v>
    <v>12</v>
    <v>MX-TAB</v>
    <v>337</v>
    <v>338</v>
    <v>338</v>
    <v>Tabasco, oficialmente llamado Estado Libre y Soberano de Tabasco, es uno de los treinta y un estados que, junto con la Ciudad de México, conforman México. Su capital y ciudad más poblada es Villahermosa.</v>
    <v>339</v>
    <v>340</v>
    <v>341</v>
    <v>Tabasco</v>
    <v>7</v>
    <v>342</v>
    <v>Tabasco</v>
    <v>mdp/vdpid/32446</v>
    <v>96</v>
  </rv>
</rvData>
</file>

<file path=xl/richData/rdrichvaluestructure.xml><?xml version="1.0" encoding="utf-8"?>
<rvStructures xmlns="http://schemas.microsoft.com/office/spreadsheetml/2017/richdata" count="12">
  <s t="_linkedentity2">
    <k n="%EntityServiceId" t="i"/>
    <k n="_DisplayString" t="s"/>
    <k n="%EntityId" t="s"/>
    <k n="%EntityCulture" t="s"/>
    <k n="_Icon" t="s"/>
  </s>
  <s t="_formattednumber">
    <k n="_Format" t="spb"/>
  </s>
  <s t="_webimage">
    <k n="WebImageIdentifier" t="i"/>
    <k n="_Provider" t="spb"/>
    <k n="Attribution" t="spb"/>
    <k n="CalcOrigin" t="i"/>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Capital/ciudad principal" t="r"/>
    <k n="Ciudad más grande" t="r"/>
    <k n="Descripción" t="s"/>
    <k n="Hogares" t="r"/>
    <k n="Imagen" t="r"/>
    <k n="LearnMoreOnLink" t="r"/>
    <k n="Nombre" t="s"/>
    <k n="País o región" t="r"/>
    <k n="Población"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Área de bosque (%)" t="r"/>
    <k n="Cambio de IPC (%)" t="r"/>
    <k n="Capital/ciudad principal" t="r"/>
    <k n="Ciudad más grande" t="r"/>
    <k n="Código de llamada" t="r"/>
    <k n="Código de moneda" t="s"/>
    <k n="Consumo de energía de combustibles fósiles" t="r"/>
    <k n="Consumo de energía eléctrica" t="r"/>
    <k n="Descripción" t="s"/>
    <k n="Emisiones de dióxido de carbono" t="r"/>
    <k n="Esperanza de vida" t="r"/>
    <k n="Gastos de salud varios (%)" t="r"/>
    <k n="Himno nacional" t="s"/>
    <k n="Idioma oficial" t="r"/>
    <k n="Imagen" t="r"/>
    <k n="Ingresos fiscales (%)" t="r"/>
    <k n="IPC" t="r"/>
    <k n="LearnMoreOnLink" t="r"/>
    <k n="Líder(es)" t="r"/>
    <k n="Matriculación en educación primaria en bruto (%)" t="r"/>
    <k n="Matriculación en educación terciaria en bruto (%)" t="r"/>
    <k n="Médicos por mil" t="r"/>
    <k n="Mortalidad infantil" t="r"/>
    <k n="Nombre" t="s"/>
    <k n="PIB" t="r"/>
    <k n="Población" t="r"/>
    <k n="Población urbana" t="r"/>
    <k n="Población: 10% más alto de participación de ingresos" t="r"/>
    <k n="Población: 10% más bajo de participación de ingresos" t="r"/>
    <k n="Población: 20% más alto de participación de ingresos" t="r"/>
    <k n="Población: 20% más bajo de participación de ingresos" t="r"/>
    <k n="Población: cuarto 20% de participación de ingresos" t="r"/>
    <k n="Población: participación en la fuerza laboral (%)" t="r"/>
    <k n="Población: segundo 20% de participación de ingresos" t="r"/>
    <k n="Población: tercer 20% de participación de ingresos"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Área de bosque (%)" t="r"/>
    <k n="Cambio de IPC (%)" t="r"/>
    <k n="Capital/ciudad principal" t="r"/>
    <k n="Capitalización de mercado de las sociedades cotizadas" t="r"/>
    <k n="Ciudad más grande" t="r"/>
    <k n="Código de llamada" t="r"/>
    <k n="Consumo de energía de combustibles fósiles" t="r"/>
    <k n="Consumo de energía eléctrica" t="r"/>
    <k n="Descripción" t="s"/>
    <k n="Emisiones de dióxido de carbono" t="r"/>
    <k n="Esperanza de vida" t="r"/>
    <k n="Gastos de salud varios (%)" t="r"/>
    <k n="Himno nacional" t="s"/>
    <k n="Idioma oficial" t="r"/>
    <k n="Imagen" t="r"/>
    <k n="IPC" t="r"/>
    <k n="LearnMoreOnLink" t="r"/>
    <k n="Líder(es)" t="r"/>
    <k n="Matriculación en educación primaria en bruto (%)" t="r"/>
    <k n="Matriculación en educación terciaria en bruto (%)" t="r"/>
    <k n="Médicos por mil" t="r"/>
    <k n="Mortalidad infantil" t="r"/>
    <k n="Nombre" t="s"/>
    <k n="PIB" t="r"/>
    <k n="Población" t="r"/>
    <k n="Población urbana" t="r"/>
    <k n="Población: 10% más alto de participación de ingresos" t="r"/>
    <k n="Población: 10% más bajo de participación de ingresos" t="r"/>
    <k n="Población: 20% más alto de participación de ingresos" t="r"/>
    <k n="Población: 20% más bajo de participación de ingresos" t="r"/>
    <k n="Población: cuarto 20% de participación de ingresos" t="r"/>
    <k n="Población: participación en la fuerza laboral (%)" t="r"/>
    <k n="Población: segundo 20% de participación de ingresos" t="r"/>
    <k n="Población: tercer 20% de participación de ingresos"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Área de bosque (%)" t="r"/>
    <k n="Capital/ciudad principal" t="r"/>
    <k n="Ciudad más grande" t="r"/>
    <k n="Código de llamada" t="r"/>
    <k n="Código de moneda" t="s"/>
    <k n="Consumo de energía de combustibles fósiles" t="r"/>
    <k n="Consumo de energía eléctrica" t="r"/>
    <k n="Descripción" t="s"/>
    <k n="Emisiones de dióxido de carbono" t="r"/>
    <k n="Esperanza de vida" t="r"/>
    <k n="Himno nacional" t="s"/>
    <k n="Idioma oficial" t="r"/>
    <k n="Imagen" t="r"/>
    <k n="LearnMoreOnLink" t="r"/>
    <k n="Líder(es)" t="r"/>
    <k n="Matriculación en educación primaria en bruto (%)" t="r"/>
    <k n="Matriculación en educación terciaria en bruto (%)" t="r"/>
    <k n="Médicos por mil" t="r"/>
    <k n="Mortalidad infantil" t="r"/>
    <k n="Nombre" t="s"/>
    <k n="Nombre oficial" t="s"/>
    <k n="PIB" t="r"/>
    <k n="Población" t="r"/>
    <k n="Población urbana" t="r"/>
    <k n="Población: participación en la fuerza laboral (%)" t="r"/>
    <k n="Precio de la gasolina" t="r"/>
    <k n="Ratio de mortalidad materna" t="r"/>
    <k n="Salario mínimo" t="r"/>
    <k n="Subdivisiones" t="r"/>
    <k n="Tamaño de las fuerzas armadas" t="r"/>
    <k n="Tasa de desempleo" t="r"/>
    <k n="Tasa de fertilidad" t="r"/>
    <k n="Tasa de natalidad" t="r"/>
    <k n="Tierra agrícola (%)"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Área de bosque (%)" t="r"/>
    <k n="Cambio de IPC (%)" t="r"/>
    <k n="Capital/ciudad principal" t="r"/>
    <k n="Capitalización de mercado de las sociedades cotizadas" t="r"/>
    <k n="Ciudad más grande" t="r"/>
    <k n="Código de llamada" t="r"/>
    <k n="Código de moneda" t="s"/>
    <k n="Consumo de energía de combustibles fósiles" t="r"/>
    <k n="Consumo de energía eléctrica" t="r"/>
    <k n="Descripción" t="s"/>
    <k n="Emisiones de dióxido de carbono" t="r"/>
    <k n="Esperanza de vida" t="r"/>
    <k n="Gastos de salud varios (%)" t="r"/>
    <k n="Himno nacional" t="s"/>
    <k n="Idioma oficial" t="r"/>
    <k n="Imagen" t="r"/>
    <k n="IPC" t="r"/>
    <k n="LearnMoreOnLink" t="r"/>
    <k n="Líder(es)" t="r"/>
    <k n="Matriculación en educación primaria en bruto (%)" t="r"/>
    <k n="Matriculación en educación terciaria en bruto (%)" t="r"/>
    <k n="Médicos por mil" t="r"/>
    <k n="Mortalidad infantil" t="r"/>
    <k n="Nombre" t="s"/>
    <k n="PIB" t="r"/>
    <k n="Población" t="r"/>
    <k n="Población urbana" t="r"/>
    <k n="Población: 10% más alto de participación de ingresos" t="r"/>
    <k n="Población: 10% más bajo de participación de ingresos" t="r"/>
    <k n="Población: 20% más alto de participación de ingresos" t="r"/>
    <k n="Población: 20% más bajo de participación de ingresos" t="r"/>
    <k n="Población: cuarto 20% de participación de ingresos" t="r"/>
    <k n="Población: participación en la fuerza laboral (%)" t="r"/>
    <k n="Población: segundo 20% de participación de ingresos" t="r"/>
    <k n="Población: tercer 20% de participación de ingresos" t="r"/>
    <k n="Precio de la gasolina" t="r"/>
    <k n="Ratio de mortalidad materna" t="r"/>
    <k n="Salario mínimo" t="r"/>
    <k n="Subdivisiones" t="r"/>
    <k n="Tamaño de las fuerzas armadas" t="r"/>
    <k n="Tasa de desempleo" t="r"/>
    <k n="Tasa de fertilidad" t="r"/>
    <k n="Tasa de impuesto total" t="r"/>
    <k n="Tasa de natalidad" t="r"/>
    <k n="Tierra agrícola (%)"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tura" t="s"/>
    <k n="`Área" t="r"/>
    <k n="Capital/ciudad principal" t="r"/>
    <k n="Ciudad más grande" t="r"/>
    <k n="Descripción" t="s"/>
    <k n="Hogares" t="r"/>
    <k n="Imagen" t="r"/>
    <k n="LearnMoreOnLink" t="r"/>
    <k n="Líder(es)" t="r"/>
    <k n="Nombre" t="s"/>
    <k n="País o región" t="r"/>
    <k n="Población" t="r"/>
    <k n="UniqueName" t="s"/>
    <k n="VDPID/VSID" t="s"/>
    <k n="Zona(s) horaria(s)" t="r"/>
  </s>
  <s t="_webimage">
    <k n="WebImageIdentifier" t="i"/>
    <k n="_Provider" t="spb"/>
    <k n="Attribution" t="spb"/>
    <k n="CalcOrigin" t="i"/>
    <k n="ComputedImage" t="b"/>
    <k n="Text" t="s"/>
  </s>
</rvStructures>
</file>

<file path=xl/richData/rdsupportingpropertybag.xml><?xml version="1.0" encoding="utf-8"?>
<supportingPropertyBags xmlns="http://schemas.microsoft.com/office/spreadsheetml/2017/richdata2">
  <spbArrays count="6">
    <a count="27">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Abreviatura</v>
      <v t="s">Ciudad más grande</v>
      <v t="s">Hogares</v>
      <v t="s">Zona(s) horaria(s)</v>
      <v t="s">_Flags</v>
      <v t="s">VDPID/VSID</v>
      <v t="s">UniqueName</v>
      <v t="s">_DisplayString</v>
      <v t="s">LearnMoreOnLink</v>
      <v t="s">Imagen</v>
      <v t="s">Descripción</v>
    </a>
    <a count="63">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Consumo de energía eléctrica</v>
      <v t="s">IPC</v>
      <v t="s">Cambio de IPC (%)</v>
      <v t="s">Población: 10% más alto de participación de ingresos</v>
      <v t="s">Población: 20% más alto de participación de ingresos</v>
      <v t="s">Población: segundo 20% de participación de ingresos</v>
      <v t="s">Población: tercer 20% de participación de ingresos</v>
      <v t="s">Población: cuarto 20% de participación de ingresos</v>
      <v t="s">Población: 20% más bajo de participación de ingresos</v>
      <v t="s">Población: 10% más bajo de participación de ingresos</v>
      <v t="s">Población: participación en la fuerza laboral (%)</v>
      <v t="s">Salario mínimo</v>
      <v t="s">Ingresos fiscales (%)</v>
      <v t="s">Tasa de impuesto total</v>
      <v t="s">Tasa de desempleo</v>
      <v t="s">Matriculación en educación primaria en bruto (%)</v>
      <v t="s">Matriculación en educación terciaria en bruto (%)</v>
      <v t="s">Gastos de salud varios (%)</v>
      <v t="s">Médicos por mil</v>
      <v t="s">Tamaño de las fuerzas armadas</v>
      <v t="s">Zona(s) horaria(s)</v>
      <v t="s">Código de llamada</v>
      <v t="s">_Flags</v>
      <v t="s">VDPID/VSID</v>
      <v t="s">UniqueName</v>
      <v t="s">_DisplayString</v>
      <v t="s">LearnMoreOnLink</v>
      <v t="s">Imagen</v>
      <v t="s">Descripción</v>
    </a>
    <a count="62">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Ciudad más grande</v>
      <v t="s">Himno nacional</v>
      <v t="s">Idioma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Consumo de energía eléctrica</v>
      <v t="s">IPC</v>
      <v t="s">Cambio de IPC (%)</v>
      <v t="s">Población: 10% más alto de participación de ingresos</v>
      <v t="s">Población: 20% más alto de participación de ingresos</v>
      <v t="s">Población: segundo 20% de participación de ingresos</v>
      <v t="s">Población: tercer 20% de participación de ingresos</v>
      <v t="s">Población: cuarto 20% de participación de ingresos</v>
      <v t="s">Población: 20% más bajo de participación de ingresos</v>
      <v t="s">Población: 10% más bajo de participación de ingresos</v>
      <v t="s">Población: participación en la fuerza laboral (%)</v>
      <v t="s">Salario mínimo</v>
      <v t="s">Tasa de impuesto total</v>
      <v t="s">Tasa de desempleo</v>
      <v t="s">Capitalización de mercado de las sociedades cotizadas</v>
      <v t="s">Matriculación en educación primaria en bruto (%)</v>
      <v t="s">Matriculación en educación terciaria en bruto (%)</v>
      <v t="s">Gastos de salud varios (%)</v>
      <v t="s">Médicos por mil</v>
      <v t="s">Tamaño de las fuerzas armadas</v>
      <v t="s">Zona(s) horaria(s)</v>
      <v t="s">Código de llamada</v>
      <v t="s">_Flags</v>
      <v t="s">VDPID/VSID</v>
      <v t="s">UniqueName</v>
      <v t="s">_DisplayString</v>
      <v t="s">LearnMoreOnLink</v>
      <v t="s">Imagen</v>
      <v t="s">Descripción</v>
    </a>
    <a count="52">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Nombre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Consumo de energía eléctrica</v>
      <v t="s">Población: participación en la fuerza laboral (%)</v>
      <v t="s">Salario mínimo</v>
      <v t="s">Tasa de desempleo</v>
      <v t="s">Matriculación en educación primaria en bruto (%)</v>
      <v t="s">Matriculación en educación terciaria en bruto (%)</v>
      <v t="s">Médicos por mil</v>
      <v t="s">Tamaño de las fuerzas armadas</v>
      <v t="s">Zona(s) horaria(s)</v>
      <v t="s">Código de llamada</v>
      <v t="s">_Flags</v>
      <v t="s">VDPID/VSID</v>
      <v t="s">UniqueName</v>
      <v t="s">_DisplayString</v>
      <v t="s">LearnMoreOnLink</v>
      <v t="s">Imagen</v>
      <v t="s">Descripción</v>
    </a>
    <a count="63">
      <v t="s">%EntityServiceId</v>
      <v t="s">%IsRefreshable</v>
      <v t="s">_CanonicalPropertyNames</v>
      <v t="s">%EntityCulture</v>
      <v t="s">%EntityId</v>
      <v t="s">_Icon</v>
      <v t="s">_Provider</v>
      <v t="s">_Attribution</v>
      <v t="s">_Display</v>
      <v t="s">Nombre</v>
      <v t="s">_Format</v>
      <v t="s">Capital/ciudad principal</v>
      <v t="s">Líder(es)</v>
      <v t="s">_SubLabel</v>
      <v t="s">Población</v>
      <v t="s">`Área</v>
      <v t="s">Abreviatura</v>
      <v t="s">PIB</v>
      <v t="s">Código de moneda</v>
      <v t="s">Ciudad más grande</v>
      <v t="s">Himno nacional</v>
      <v t="s">Idioma oficial</v>
      <v t="s">Subdivisiones</v>
      <v t="s">Esperanza de vida</v>
      <v t="s">Tasa de natalidad</v>
      <v t="s">Tasa de fertilidad</v>
      <v t="s">Mortalidad infantil</v>
      <v t="s">Ratio de mortalidad materna</v>
      <v t="s">Población urbana</v>
      <v t="s">Tierra agrícola (%)</v>
      <v t="s">`Área de bosque (%)</v>
      <v t="s">Emisiones de dióxido de carbono</v>
      <v t="s">Consumo de energía de combustibles fósiles</v>
      <v t="s">Precio de la gasolina</v>
      <v t="s">Consumo de energía eléctrica</v>
      <v t="s">IPC</v>
      <v t="s">Cambio de IPC (%)</v>
      <v t="s">Población: 10% más alto de participación de ingresos</v>
      <v t="s">Población: 20% más alto de participación de ingresos</v>
      <v t="s">Población: segundo 20% de participación de ingresos</v>
      <v t="s">Población: tercer 20% de participación de ingresos</v>
      <v t="s">Población: cuarto 20% de participación de ingresos</v>
      <v t="s">Población: 20% más bajo de participación de ingresos</v>
      <v t="s">Población: 10% más bajo de participación de ingresos</v>
      <v t="s">Población: participación en la fuerza laboral (%)</v>
      <v t="s">Salario mínimo</v>
      <v t="s">Tasa de impuesto total</v>
      <v t="s">Tasa de desempleo</v>
      <v t="s">Capitalización de mercado de las sociedades cotizadas</v>
      <v t="s">Matriculación en educación primaria en bruto (%)</v>
      <v t="s">Matriculación en educación terciaria en bruto (%)</v>
      <v t="s">Gastos de salud varios (%)</v>
      <v t="s">Médicos por mil</v>
      <v t="s">Tamaño de las fuerzas armadas</v>
      <v t="s">Zona(s) horaria(s)</v>
      <v t="s">Código de llamada</v>
      <v t="s">_Flags</v>
      <v t="s">VDPID/VSID</v>
      <v t="s">UniqueName</v>
      <v t="s">_DisplayString</v>
      <v t="s">LearnMoreOnLink</v>
      <v t="s">Imagen</v>
      <v t="s">Descripción</v>
    </a>
    <a count="28">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Abreviatura</v>
      <v t="s">Ciudad más grande</v>
      <v t="s">Hogares</v>
      <v t="s">Zona(s) horaria(s)</v>
      <v t="s">_Flags</v>
      <v t="s">VDPID/VSID</v>
      <v t="s">UniqueName</v>
      <v t="s">_DisplayString</v>
      <v t="s">LearnMoreOnLink</v>
      <v t="s">Imagen</v>
      <v t="s">Descripción</v>
    </a>
  </spbArrays>
  <spbData count="135">
    <spb s="0">
      <v xml:space="preserve">Wikipedia	</v>
      <v xml:space="preserve">CC-BY-SA	</v>
      <v xml:space="preserve">http://en.wikipedia.org/wiki/Quintana_Roo	</v>
      <v xml:space="preserve">http://creativecommons.org/licenses/by-sa/3.0/	</v>
    </spb>
    <spb s="0">
      <v xml:space="preserve">Wikipedia	Wikipedia	</v>
      <v xml:space="preserve">CC-BY-SA	CC-BY-SA	</v>
      <v xml:space="preserve">http://en.wikipedia.org/wiki/Quintana_Roo	http://es.wikipedia.org/wiki/Quintana_Roo	</v>
      <v xml:space="preserve">http://creativecommons.org/licenses/by-sa/3.0/	http://creativecommons.org/licenses/by-sa/3.0/	</v>
    </spb>
    <spb s="0">
      <v xml:space="preserve">beta.inegi.org.mx	</v>
      <v xml:space="preserve">	</v>
      <v xml:space="preserve">http://www.beta.inegi.org.mx/app/tmp/Infoenoe/Default_15mas_en.aspx#EmploymentAmount	</v>
      <v xml:space="preserve">	</v>
    </spb>
    <spb s="0">
      <v xml:space="preserve">Wikipedia	</v>
      <v xml:space="preserve">CC-BY-SA	</v>
      <v xml:space="preserve">http://es.wikipedia.org/wiki/Quintana_Roo	</v>
      <v xml:space="preserve">http://creativecommons.org/licenses/by-sa/3.0/	</v>
    </spb>
    <spb s="1">
      <v>0</v>
      <v>1</v>
      <v>2</v>
      <v>0</v>
      <v>1</v>
      <v>0</v>
      <v>3</v>
      <v>1</v>
      <v>1</v>
      <v>1</v>
    </spb>
    <spb s="2">
      <v>Area</v>
      <v>Image</v>
      <v>Name</v>
      <v>Households</v>
      <v>Population</v>
      <v>UniqueName</v>
      <v>VDPID/VSID</v>
      <v>Abbreviation</v>
      <v>Description</v>
      <v>Country/region</v>
      <v>LearnMoreOnLink</v>
      <v>Largest city</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2017</v>
      <v>2020</v>
    </spb>
    <spb s="10">
      <v>4</v>
    </spb>
    <spb s="0">
      <v xml:space="preserve">Wikipedia	</v>
      <v xml:space="preserve">Public domain	</v>
      <v xml:space="preserve">http://en.wikipedia.org/wiki/Quintana_Roo	</v>
      <v xml:space="preserve">http://en.wikipedia.org/wiki/Public_domain	</v>
    </spb>
    <spb s="0">
      <v xml:space="preserve">data.worldbank.org	</v>
      <v xml:space="preserve">	</v>
      <v xml:space="preserve">http://data.worldbank.org/indicator/FP.CPI.TOTL	</v>
      <v xml:space="preserve">	</v>
    </spb>
    <spb s="0">
      <v xml:space="preserve">Wikipedia	Cia	Youtube	</v>
      <v xml:space="preserve">CC-BY-SA			</v>
      <v xml:space="preserve">http://en.wikipedia.org/wiki/Dominican_Republic	https://www.cia.gov/library/publications/the-world-factbook/geos/dr.html?Transportation	https://www.youtube.com/user/DominicanRepublic100	</v>
      <v xml:space="preserve">http://creativecommons.org/licenses/by-sa/3.0/			</v>
    </spb>
    <spb s="0">
      <v xml:space="preserve">Wikipedia	</v>
      <v xml:space="preserve">CC-BY-SA	</v>
      <v xml:space="preserve">http://en.wikipedia.org/wiki/Dominican_Republic	</v>
      <v xml:space="preserve">http://creativecommons.org/licenses/by-sa/3.0/	</v>
    </spb>
    <spb s="0">
      <v xml:space="preserve">Wikipedia	Wikipedia	</v>
      <v xml:space="preserve">CC-BY-SA	CC-BY-SA	</v>
      <v xml:space="preserve">http://en.wikipedia.org/wiki/Dominican_Republic	http://es.wikipedia.org/wiki/República_Dominicana	</v>
      <v xml:space="preserve">http://creativecommons.org/licenses/by-sa/3.0/	http://creativecommons.org/licenses/by-sa/3.0/	</v>
    </spb>
    <spb s="0">
      <v xml:space="preserve">data.worldbank.org	</v>
      <v xml:space="preserve">	</v>
      <v xml:space="preserve">http://data.worldbank.org/indicator/SP.POP.TOTL	</v>
      <v xml:space="preserve">	</v>
    </spb>
    <spb s="0">
      <v xml:space="preserve">Wikipedia	</v>
      <v xml:space="preserve">CC-BY-SA	</v>
      <v xml:space="preserve">http://es.wikipedia.org/wiki/República_Dominicana	</v>
      <v xml:space="preserve">http://creativecommons.org/licenses/by-sa/3.0/	</v>
    </spb>
    <spb s="0">
      <v xml:space="preserve">data.worldbank.org	</v>
      <v xml:space="preserve">	</v>
      <v xml:space="preserve">http://data.worldbank.org/indicator/SH.MED.PHYS.ZS	</v>
      <v xml:space="preserve">	</v>
    </spb>
    <spb s="0">
      <v xml:space="preserve">data.worldbank.org	</v>
      <v xml:space="preserve">	</v>
      <v xml:space="preserve">http://data.worldbank.org/indicator/SP.URB.TOTL	</v>
      <v xml:space="preserve">	</v>
    </spb>
    <spb s="0">
      <v xml:space="preserve">Cia	</v>
      <v xml:space="preserve">	</v>
      <v xml:space="preserve">https://www.cia.gov/library/publications/the-world-factbook/geos/dr.html?Transportation	</v>
      <v xml:space="preserve">	</v>
    </spb>
    <spb s="0">
      <v xml:space="preserve">Wikipedia	Wikipedia	Cia	</v>
      <v xml:space="preserve">CC-BY-SA	CC-BY-SA		</v>
      <v xml:space="preserve">http://en.wikipedia.org/wiki/Dominican_Republic	http://es.wikipedia.org/wiki/República_Dominicana	https://www.cia.gov/library/publications/the-world-factbook/geos/dr.html?Transportation	</v>
      <v xml:space="preserve">http://creativecommons.org/licenses/by-sa/3.0/	http://creativecommons.org/licenses/by-sa/3.0/		</v>
    </spb>
    <spb s="0">
      <v xml:space="preserve">data.worldbank.org	</v>
      <v xml:space="preserve">	</v>
      <v xml:space="preserve">http://data.worldbank.org/indicator/SP.DYN.LE00.IN	</v>
      <v xml:space="preserve">	</v>
    </spb>
    <spb s="0">
      <v xml:space="preserve">data.worldbank.org	</v>
      <v xml:space="preserve">	</v>
      <v xml:space="preserve">http://data.worldbank.org/indicator/SP.DYN.CBRT.IN	</v>
      <v xml:space="preserve">	</v>
    </spb>
    <spb s="0">
      <v xml:space="preserve">data.worldbank.org	</v>
      <v xml:space="preserve">	</v>
      <v xml:space="preserve">http://data.worldbank.org/indicator/SP.DYN.TFRT.IN	</v>
      <v xml:space="preserve">	</v>
    </spb>
    <spb s="0">
      <v xml:space="preserve">data.worldbank.org	</v>
      <v xml:space="preserve">	</v>
      <v xml:space="preserve">http://data.worldbank.org/indicator/SP.DYN.IMRT.IN	</v>
      <v xml:space="preserve">	</v>
    </spb>
    <spb s="0">
      <v xml:space="preserve">data.worldbank.org	</v>
      <v xml:space="preserve">	</v>
      <v xml:space="preserve">http://data.worldbank.org/indicator/SH.STA.MMRT	</v>
      <v xml:space="preserve">	</v>
    </spb>
    <spb s="0">
      <v xml:space="preserve">data.worldbank.org	</v>
      <v xml:space="preserve">	</v>
      <v xml:space="preserve">http://data.worldbank.org/indicator/EG.USE.ELEC.KH.PC	</v>
      <v xml:space="preserve">	</v>
    </spb>
    <spb s="0">
      <v xml:space="preserve">data.worldbank.org	</v>
      <v xml:space="preserve">	</v>
      <v xml:space="preserve">http://data.worldbank.org/indicator/MS.MIL.TOTL.P1	</v>
      <v xml:space="preserve">	</v>
    </spb>
    <spb s="0">
      <v xml:space="preserve">data.worldbank.org	</v>
      <v xml:space="preserve">	</v>
      <v xml:space="preserve">http://data.worldbank.org/indicator/EN.ATM.CO2E.KT	</v>
      <v xml:space="preserve">	</v>
    </spb>
    <spb s="0">
      <v xml:space="preserve">data.worldbank.org	</v>
      <v xml:space="preserve">	</v>
      <v xml:space="preserve">http://data.worldbank.org/indicator/SL.TLF.CACT.ZS	</v>
      <v xml:space="preserve">	</v>
    </spb>
    <spb s="11">
      <v>15</v>
      <v>16</v>
      <v>17</v>
      <v>18</v>
      <v>19</v>
      <v>18</v>
      <v>17</v>
      <v>20</v>
      <v>18</v>
      <v>17</v>
      <v>21</v>
      <v>17</v>
      <v>22</v>
      <v>23</v>
      <v>24</v>
      <v>17</v>
      <v>25</v>
      <v>23</v>
      <v>26</v>
      <v>27</v>
      <v>28</v>
      <v>23</v>
      <v>23</v>
      <v>23</v>
      <v>16</v>
      <v>23</v>
      <v>24</v>
      <v>23</v>
      <v>29</v>
      <v>30</v>
      <v>31</v>
      <v>32</v>
      <v>23</v>
      <v>23</v>
      <v>23</v>
      <v>33</v>
      <v>23</v>
      <v>23</v>
      <v>23</v>
      <v>23</v>
      <v>23</v>
      <v>23</v>
      <v>23</v>
    </spb>
    <spb s="12">
      <v>CPI</v>
      <v>GDP</v>
      <v>Area</v>
      <v>Image</v>
      <v>Name</v>
      <v>Population</v>
      <v>UniqueName</v>
      <v>VDPID/VSID</v>
      <v>Abbreviation</v>
      <v>Description</v>
      <v>National anthem</v>
      <v>Minimum wage</v>
      <v>LearnMoreOnLink</v>
      <v>Physicians per thousand</v>
      <v>Currency code</v>
      <v>Urban population</v>
      <v>CPI Change (%)</v>
      <v>Largest city</v>
      <v>Calling code</v>
      <v>Life expectancy</v>
      <v>Unemployment rate</v>
      <v>Birth rate</v>
      <v>Fertility rate</v>
      <v>Forested area (%)</v>
      <v>Infant mortality</v>
      <v>Agricultural land (%)</v>
      <v>Tax revenue (%)</v>
      <v>Gasoline price</v>
      <v>Total tax rate</v>
      <v>Capital/Major City</v>
      <v>Out of pocket health expenditure (%)</v>
      <v>Maternal mortality ratio</v>
      <v>Electric power consumption</v>
      <v>Armed forces size</v>
      <v>Carbon dioxide emissions</v>
      <v>Fossil fuel energy consumption</v>
      <v>Gross primary education enrollment (%)</v>
      <v>Gross tertiary education enrollment (%)</v>
      <v>Population: Labor force participation (%)</v>
      <v>Population: Income share fourth 20%</v>
      <v>Population: Income share third 20%</v>
      <v>Population: Income share second 20%</v>
      <v>Population: Income share highest 10%</v>
      <v>Population: Income share lowest 10%</v>
      <v>Population: Income share highest 20%</v>
      <v>Population: Income share lowest 20%</v>
    </spb>
    <spb s="3">
      <v>1</v>
      <v>Name</v>
      <v>LearnMoreOnLink</v>
    </spb>
    <spb s="13">
      <v>2019</v>
      <v>2019</v>
      <v>kilómetro cuadrado</v>
      <v>2019</v>
      <v>2017</v>
      <v>2019</v>
      <v>2019</v>
      <v>años (2018)</v>
      <v>2019</v>
      <v>por mil (2018)</v>
      <v>2018</v>
      <v>por mil (2018)</v>
      <v>2016</v>
      <v>2016</v>
      <v>2018</v>
      <v>por litro (2016)</v>
      <v>2019</v>
      <v>2015</v>
      <v>muertes por 100 000 (2017)</v>
      <v>kWh (2014)</v>
      <v>2017</v>
      <v>kilotones por año (2016)</v>
      <v>2014</v>
      <v>2018</v>
      <v>2017</v>
      <v>2019</v>
      <v>2018</v>
      <v>2018</v>
      <v>2018</v>
      <v>2018</v>
      <v>2018</v>
      <v>2018</v>
      <v>2018</v>
    </spb>
    <spb s="10">
      <v>5</v>
    </spb>
    <spb s="10">
      <v>6</v>
    </spb>
    <spb s="10">
      <v>7</v>
    </spb>
    <spb s="0">
      <v xml:space="preserve">Wikipedia	</v>
      <v xml:space="preserve">Public domain	</v>
      <v xml:space="preserve">http://es.wikipedia.org/wiki/República_Dominicana	</v>
      <v xml:space="preserve">http://en.wikipedia.org/wiki/Public_domain	</v>
    </spb>
    <spb s="10">
      <v>8</v>
    </spb>
    <spb s="10">
      <v>9</v>
    </spb>
    <spb s="10">
      <v>10</v>
    </spb>
    <spb s="10">
      <v>11</v>
    </spb>
    <spb s="10">
      <v>12</v>
    </spb>
    <spb s="0">
      <v xml:space="preserve">Wikipedia	</v>
      <v xml:space="preserve">CC-BY-SA	</v>
      <v xml:space="preserve">http://en.wikipedia.org/wiki/Jalisco	</v>
      <v xml:space="preserve">http://creativecommons.org/licenses/by-sa/3.0/	</v>
    </spb>
    <spb s="0">
      <v xml:space="preserve">Wikipedia	Wikipedia	</v>
      <v xml:space="preserve">CC-BY-SA	CC-BY-SA	</v>
      <v xml:space="preserve">http://en.wikipedia.org/wiki/Jalisco	http://es.wikipedia.org/wiki/Jalisco	</v>
      <v xml:space="preserve">http://creativecommons.org/licenses/by-sa/3.0/	http://creativecommons.org/licenses/by-sa/3.0/	</v>
    </spb>
    <spb s="0">
      <v xml:space="preserve">Wikipedia	</v>
      <v xml:space="preserve">CC-BY-SA	</v>
      <v xml:space="preserve">http://es.wikipedia.org/wiki/Jalisco	</v>
      <v xml:space="preserve">http://creativecommons.org/licenses/by-sa/3.0/	</v>
    </spb>
    <spb s="1">
      <v>47</v>
      <v>48</v>
      <v>2</v>
      <v>47</v>
      <v>48</v>
      <v>47</v>
      <v>49</v>
      <v>48</v>
      <v>48</v>
      <v>48</v>
    </spb>
    <spb s="0">
      <v xml:space="preserve">Wikipedia	</v>
      <v xml:space="preserve">Public domain	</v>
      <v xml:space="preserve">http://es.wikipedia.org/wiki/Jalisco	</v>
      <v xml:space="preserve">http://en.wikipedia.org/wiki/Public_domain	</v>
    </spb>
    <spb s="0">
      <v xml:space="preserve">Wikipedia	Cia	travel.state.gov	</v>
      <v xml:space="preserve">CC-BY-SA			</v>
      <v xml:space="preserve">http://en.wikipedia.org/wiki/Panama	https://www.cia.gov/library/publications/the-world-factbook/geos/pm.html?Transportation	https://travel.state.gov/content/travel/en/international-travel/International-Travel-Country-Information-Pages/Panama.html	</v>
      <v xml:space="preserve">http://creativecommons.org/licenses/by-sa/3.0/			</v>
    </spb>
    <spb s="0">
      <v xml:space="preserve">Wikipedia	</v>
      <v xml:space="preserve">CC-BY-SA	</v>
      <v xml:space="preserve">http://en.wikipedia.org/wiki/Panama	</v>
      <v xml:space="preserve">http://creativecommons.org/licenses/by-sa/3.0/	</v>
    </spb>
    <spb s="0">
      <v xml:space="preserve">Wikipedia	Wikipedia	</v>
      <v xml:space="preserve">CC-BY-SA	CC-BY-SA	</v>
      <v xml:space="preserve">http://en.wikipedia.org/wiki/Panama	http://es.wikipedia.org/wiki/Panamá	</v>
      <v xml:space="preserve">http://creativecommons.org/licenses/by-sa/3.0/	http://creativecommons.org/licenses/by-sa/3.0/	</v>
    </spb>
    <spb s="0">
      <v xml:space="preserve">Wikipedia	</v>
      <v xml:space="preserve">CC-BY-SA	</v>
      <v xml:space="preserve">http://es.wikipedia.org/wiki/Panamá	</v>
      <v xml:space="preserve">http://creativecommons.org/licenses/by-sa/3.0/	</v>
    </spb>
    <spb s="0">
      <v xml:space="preserve">Cia	</v>
      <v xml:space="preserve">	</v>
      <v xml:space="preserve">https://www.cia.gov/library/publications/the-world-factbook/geos/pm.html?Transportation	</v>
      <v xml:space="preserve">	</v>
    </spb>
    <spb s="0">
      <v xml:space="preserve">Wikipedia	Wikipedia	Wikipedia	Cia	</v>
      <v xml:space="preserve">CC-BY-SA	CC-BY-SA	CC-BY-SA		</v>
      <v xml:space="preserve">http://en.wikipedia.org/wiki/Panama	http://es.wikipedia.org/wiki/Panamá	http://fr.wikipedia.org/wiki/Panama	https://www.cia.gov/library/publications/the-world-factbook/geos/pm.html?Transportation	</v>
      <v xml:space="preserve">http://creativecommons.org/licenses/by-sa/3.0/	http://creativecommons.org/licenses/by-sa/3.0/	http://creativecommons.org/licenses/by-sa/3.0/		</v>
    </spb>
    <spb s="0">
      <v xml:space="preserve">Wikipedia	Cia	</v>
      <v xml:space="preserve">CC-BY-SA		</v>
      <v xml:space="preserve">http://en.wikipedia.org/wiki/Panama	https://www.cia.gov/library/publications/the-world-factbook/geos/pm.html?Transportation	</v>
      <v xml:space="preserve">http://creativecommons.org/licenses/by-sa/3.0/		</v>
    </spb>
    <spb s="14">
      <v>15</v>
      <v>52</v>
      <v>53</v>
      <v>54</v>
      <v>19</v>
      <v>54</v>
      <v>53</v>
      <v>55</v>
      <v>54</v>
      <v>53</v>
      <v>21</v>
      <v>22</v>
      <v>56</v>
      <v>57</v>
      <v>58</v>
      <v>25</v>
      <v>56</v>
      <v>26</v>
      <v>27</v>
      <v>28</v>
      <v>56</v>
      <v>56</v>
      <v>52</v>
      <v>56</v>
      <v>57</v>
      <v>56</v>
      <v>29</v>
      <v>30</v>
      <v>31</v>
      <v>32</v>
      <v>56</v>
      <v>56</v>
      <v>56</v>
      <v>33</v>
      <v>56</v>
      <v>56</v>
      <v>56</v>
      <v>56</v>
      <v>56</v>
      <v>56</v>
      <v>56</v>
      <v>52</v>
    </spb>
    <spb s="15">
      <v>CPI</v>
      <v>GDP</v>
      <v>Area</v>
      <v>Image</v>
      <v>Name</v>
      <v>Population</v>
      <v>UniqueName</v>
      <v>VDPID/VSID</v>
      <v>Abbreviation</v>
      <v>Description</v>
      <v>National anthem</v>
      <v>Minimum wage</v>
      <v>LearnMoreOnLink</v>
      <v>Physicians per thousand</v>
      <v>Urban population</v>
      <v>CPI Change (%)</v>
      <v>Largest city</v>
      <v>Calling code</v>
      <v>Life expectancy</v>
      <v>Unemployment rate</v>
      <v>Birth rate</v>
      <v>Fertility rate</v>
      <v>Forested area (%)</v>
      <v>Infant mortality</v>
      <v>Agricultural land (%)</v>
      <v>Gasoline price</v>
      <v>Total tax rate</v>
      <v>Capital/Major City</v>
      <v>Out of pocket health expenditure (%)</v>
      <v>Maternal mortality ratio</v>
      <v>Electric power consumption</v>
      <v>Armed forces size</v>
      <v>Carbon dioxide emissions</v>
      <v>Fossil fuel energy consumption</v>
      <v>Gross primary education enrollment (%)</v>
      <v>Gross tertiary education enrollment (%)</v>
      <v>Population: Labor force participation (%)</v>
      <v>Population: Income share fourth 20%</v>
      <v>Population: Income share third 20%</v>
      <v>Population: Income share second 20%</v>
      <v>Population: Income share highest 10%</v>
      <v>Population: Income share lowest 10%</v>
      <v>Population: Income share highest 20%</v>
      <v>Population: Income share lowest 20%</v>
      <v>Market cap of listed companies</v>
    </spb>
    <spb s="3">
      <v>2</v>
      <v>Name</v>
      <v>LearnMoreOnLink</v>
    </spb>
    <spb s="16">
      <v>2019</v>
      <v>2019</v>
      <v>kilómetro cuadrado</v>
      <v>2019</v>
      <v>2016</v>
      <v>2019</v>
      <v>2019</v>
      <v>años (2018)</v>
      <v>2019</v>
      <v>por mil (2018)</v>
      <v>2018</v>
      <v>por mil (2018)</v>
      <v>2016</v>
      <v>2016</v>
      <v>por litro (2016)</v>
      <v>2019</v>
      <v>2015</v>
      <v>muertes por 100 000 (2017)</v>
      <v>kWh (2014)</v>
      <v>2017</v>
      <v>kilotones por año (2016)</v>
      <v>2014</v>
      <v>2017</v>
      <v>2016</v>
      <v>2019</v>
      <v>2018</v>
      <v>2018</v>
      <v>2018</v>
      <v>2018</v>
      <v>2018</v>
      <v>2018</v>
      <v>2018</v>
      <v>2019</v>
    </spb>
    <spb s="0">
      <v xml:space="preserve">Wikipedia	</v>
      <v xml:space="preserve">Public domain	</v>
      <v xml:space="preserve">http://es.wikipedia.org/wiki/Panamá	</v>
      <v xml:space="preserve">http://en.wikipedia.org/wiki/Public_domain	</v>
    </spb>
    <spb s="0">
      <v xml:space="preserve">Wikipedia	Wikipedia	</v>
      <v xml:space="preserve">CC-BY-SA	CC-BY-SA	</v>
      <v xml:space="preserve">http://en.wikipedia.org/wiki/Baja_California	http://es.wikipedia.org/wiki/Baja_California	</v>
      <v xml:space="preserve">http://creativecommons.org/licenses/by-sa/3.0/	http://creativecommons.org/licenses/by-sa/3.0/	</v>
    </spb>
    <spb s="0">
      <v xml:space="preserve">Wikipedia	</v>
      <v xml:space="preserve">CC-BY-SA	</v>
      <v xml:space="preserve">http://en.wikipedia.org/wiki/Baja_California	</v>
      <v xml:space="preserve">http://creativecommons.org/licenses/by-sa/3.0/	</v>
    </spb>
    <spb s="0">
      <v xml:space="preserve">Wikipedia	</v>
      <v xml:space="preserve">CC-BY-SA	</v>
      <v xml:space="preserve">http://es.wikipedia.org/wiki/Baja_California	</v>
      <v xml:space="preserve">http://creativecommons.org/licenses/by-sa/3.0/	</v>
    </spb>
    <spb s="17">
      <v>64</v>
      <v>64</v>
      <v>2</v>
      <v>65</v>
      <v>64</v>
      <v>65</v>
      <v>66</v>
      <v>64</v>
      <v>64</v>
    </spb>
    <spb s="0">
      <v xml:space="preserve">Wikipedia	</v>
      <v xml:space="preserve">Public domain	</v>
      <v xml:space="preserve">http://tr.wikipedia.org/wiki/Baja_California	</v>
      <v xml:space="preserve">http://en.wikipedia.org/wiki/Public_domain	</v>
    </spb>
    <spb s="0">
      <v xml:space="preserve">Wikipedia	Cia	travel.state.gov	</v>
      <v xml:space="preserve">CC-BY-SA			</v>
      <v xml:space="preserve">http://en.wikipedia.org/wiki/Cuba	https://www.cia.gov/library/publications/the-world-factbook/geos/cu.html?Transportation	https://travel.state.gov/content/travel/en/international-travel/International-Travel-Country-Information-Pages/Cuba.html	</v>
      <v xml:space="preserve">http://creativecommons.org/licenses/by-sa/3.0/			</v>
    </spb>
    <spb s="0">
      <v xml:space="preserve">Wikipedia	</v>
      <v xml:space="preserve">CC-BY-SA	</v>
      <v xml:space="preserve">http://en.wikipedia.org/wiki/Cuba	</v>
      <v xml:space="preserve">http://creativecommons.org/licenses/by-sa/3.0/	</v>
    </spb>
    <spb s="0">
      <v xml:space="preserve">Wikipedia	Wikipedia	</v>
      <v xml:space="preserve">CC-BY-SA	CC-BY-SA	</v>
      <v xml:space="preserve">http://en.wikipedia.org/wiki/Cuba	http://es.wikipedia.org/wiki/Cuba	</v>
      <v xml:space="preserve">http://creativecommons.org/licenses/by-sa/3.0/	http://creativecommons.org/licenses/by-sa/3.0/	</v>
    </spb>
    <spb s="0">
      <v xml:space="preserve">Wikipedia	</v>
      <v xml:space="preserve">CC-BY-SA	</v>
      <v xml:space="preserve">http://es.wikipedia.org/wiki/Cuba	</v>
      <v xml:space="preserve">http://creativecommons.org/licenses/by-sa/3.0/	</v>
    </spb>
    <spb s="0">
      <v xml:space="preserve">Wikipedia	travel.state.gov	</v>
      <v xml:space="preserve">CC-BY-SA		</v>
      <v xml:space="preserve">http://en.wikipedia.org/wiki/Cuba	https://travel.state.gov/content/travel/en/international-travel/International-Travel-Country-Information-Pages/Cuba.html	</v>
      <v xml:space="preserve">http://creativecommons.org/licenses/by-sa/3.0/		</v>
    </spb>
    <spb s="0">
      <v xml:space="preserve">Wikipedia	Wikipedia	Wikipedia	Cia	</v>
      <v xml:space="preserve">CC-BY-SA	CC-BY-SA	CC-BY-SA		</v>
      <v xml:space="preserve">http://en.wikipedia.org/wiki/Cuba	http://es.wikipedia.org/wiki/Cuba	http://fr.wikipedia.org/wiki/Cuba	https://www.cia.gov/library/publications/the-world-factbook/geos/cu.html?Transportation	</v>
      <v xml:space="preserve">http://creativecommons.org/licenses/by-sa/3.0/	http://creativecommons.org/licenses/by-sa/3.0/	http://creativecommons.org/licenses/by-sa/3.0/		</v>
    </spb>
    <spb s="0">
      <v xml:space="preserve">Wikipedia	Cia	</v>
      <v xml:space="preserve">CC-BY-SA		</v>
      <v xml:space="preserve">http://en.wikipedia.org/wiki/Cuba	https://www.cia.gov/library/publications/the-world-factbook/geos/cu.html?Transportation	</v>
      <v xml:space="preserve">http://creativecommons.org/licenses/by-sa/3.0/		</v>
    </spb>
    <spb s="0">
      <v xml:space="preserve">Cia	</v>
      <v xml:space="preserve">	</v>
      <v xml:space="preserve">https://www.cia.gov/library/publications/the-world-factbook/geos/cu.html?Transportation	</v>
      <v xml:space="preserve">	</v>
    </spb>
    <spb s="18">
      <v>69</v>
      <v>70</v>
      <v>71</v>
      <v>19</v>
      <v>71</v>
      <v>70</v>
      <v>72</v>
      <v>71</v>
      <v>73</v>
      <v>70</v>
      <v>21</v>
      <v>70</v>
      <v>22</v>
      <v>74</v>
      <v>75</v>
      <v>25</v>
      <v>76</v>
      <v>26</v>
      <v>27</v>
      <v>28</v>
      <v>76</v>
      <v>76</v>
      <v>69</v>
      <v>74</v>
      <v>29</v>
      <v>30</v>
      <v>31</v>
      <v>32</v>
      <v>76</v>
      <v>76</v>
      <v>76</v>
      <v>33</v>
    </spb>
    <spb s="19">
      <v>GDP</v>
      <v>Area</v>
      <v>Image</v>
      <v>Name</v>
      <v>Population</v>
      <v>UniqueName</v>
      <v>VDPID/VSID</v>
      <v>Abbreviation</v>
      <v>Description</v>
      <v>National anthem</v>
      <v>Official name</v>
      <v>Minimum wage</v>
      <v>LearnMoreOnLink</v>
      <v>Physicians per thousand</v>
      <v>Currency code</v>
      <v>Urban population</v>
      <v>Largest city</v>
      <v>Calling code</v>
      <v>Life expectancy</v>
      <v>Unemployment rate</v>
      <v>Birth rate</v>
      <v>Fertility rate</v>
      <v>Forested area (%)</v>
      <v>Infant mortality</v>
      <v>Agricultural land (%)</v>
      <v>Gasoline price</v>
      <v>Capital/Major City</v>
      <v>Maternal mortality ratio</v>
      <v>Electric power consumption</v>
      <v>Armed forces size</v>
      <v>Carbon dioxide emissions</v>
      <v>Fossil fuel energy consumption</v>
      <v>Gross primary education enrollment (%)</v>
      <v>Gross tertiary education enrollment (%)</v>
      <v>Population: Labor force participation (%)</v>
    </spb>
    <spb s="3">
      <v>3</v>
      <v>Name</v>
      <v>LearnMoreOnLink</v>
    </spb>
    <spb s="20">
      <v>7</v>
      <v>7</v>
      <v>7</v>
    </spb>
    <spb s="21">
      <v>1</v>
      <v>2</v>
    </spb>
    <spb s="22">
      <v>2018</v>
      <v>kilómetro cuadrado</v>
      <v>2019</v>
      <v>2018</v>
      <v>2019</v>
      <v>años (2018)</v>
      <v>2019</v>
      <v>por mil (2018)</v>
      <v>2018</v>
      <v>por mil (2018)</v>
      <v>2016</v>
      <v>2016</v>
      <v>por litro (2014)</v>
      <v>muertes por 100 000 (2017)</v>
      <v>kWh (2014)</v>
      <v>2017</v>
      <v>kilotones por año (2016)</v>
      <v>2014</v>
      <v>2018</v>
      <v>2018</v>
      <v>2019</v>
    </spb>
    <spb s="0">
      <v xml:space="preserve">Wikipedia	</v>
      <v xml:space="preserve">Public domain	</v>
      <v xml:space="preserve">http://es.wikipedia.org/wiki/Cuba	</v>
      <v xml:space="preserve">http://en.wikipedia.org/wiki/Public_domain	</v>
    </spb>
    <spb s="0">
      <v xml:space="preserve">Wikipedia	</v>
      <v xml:space="preserve">CC-BY-SA	</v>
      <v xml:space="preserve">http://en.wikipedia.org/wiki/Nuevo_León	</v>
      <v xml:space="preserve">http://creativecommons.org/licenses/by-sa/3.0/	</v>
    </spb>
    <spb s="0">
      <v xml:space="preserve">Wikipedia	Wikipedia	</v>
      <v xml:space="preserve">CC-BY-SA	CC-BY-SA	</v>
      <v xml:space="preserve">http://es.wikipedia.org/wiki/Nuevo_León	http://lv.wikipedia.org/wiki/Nuevoleona	</v>
      <v xml:space="preserve">http://creativecommons.org/licenses/by-sa/3.0/	http://creativecommons.org/licenses/by-sa/3.0/	</v>
    </spb>
    <spb s="0">
      <v xml:space="preserve">Wikipedia	</v>
      <v xml:space="preserve">CC-BY-SA	</v>
      <v xml:space="preserve">http://es.wikipedia.org/wiki/Nuevo_León	</v>
      <v xml:space="preserve">http://creativecommons.org/licenses/by-sa/3.0/	</v>
    </spb>
    <spb s="0">
      <v xml:space="preserve">Wikipedia	Wikipedia	Wikipedia	</v>
      <v xml:space="preserve">CC-BY-SA	CC-BY-SA	CC-BY-SA	</v>
      <v xml:space="preserve">http://en.wikipedia.org/wiki/Nuevo_León	http://es.wikipedia.org/wiki/Nuevo_León	http://lv.wikipedia.org/wiki/Nuevoleona	</v>
      <v xml:space="preserve">http://creativecommons.org/licenses/by-sa/3.0/	http://creativecommons.org/licenses/by-sa/3.0/	http://creativecommons.org/licenses/by-sa/3.0/	</v>
    </spb>
    <spb s="17">
      <v>84</v>
      <v>85</v>
      <v>2</v>
      <v>84</v>
      <v>85</v>
      <v>84</v>
      <v>86</v>
      <v>87</v>
      <v>87</v>
    </spb>
    <spb s="0">
      <v xml:space="preserve">Wikipedia	</v>
      <v xml:space="preserve">Public domain	</v>
      <v xml:space="preserve">http://en.wikipedia.org/wiki/Nuevo_León	</v>
      <v xml:space="preserve">http://en.wikipedia.org/wiki/Public_domain	</v>
    </spb>
    <spb s="0">
      <v xml:space="preserve">Wikipedia	Cia	travel.state.gov	</v>
      <v xml:space="preserve">CC-BY-SA			</v>
      <v xml:space="preserve">http://en.wikipedia.org/wiki/Venezuela	https://www.cia.gov/library/publications/the-world-factbook/geos/ve.html?Transportation	https://travel.state.gov/content/travel/en/international-travel/International-Travel-Country-Information-Pages/Venezuela.html	</v>
      <v xml:space="preserve">http://creativecommons.org/licenses/by-sa/3.0/			</v>
    </spb>
    <spb s="0">
      <v xml:space="preserve">Wikipedia	Wikipedia	Wikipedia	</v>
      <v xml:space="preserve">CC-BY-SA	CC-BY-SA	CC-BY-SA	</v>
      <v xml:space="preserve">http://en.wikipedia.org/wiki/Venezuela	http://es.wikipedia.org/wiki/Venezuela	http://fr.wikipedia.org/wiki/Venezuela	</v>
      <v xml:space="preserve">http://creativecommons.org/licenses/by-sa/3.0/	http://creativecommons.org/licenses/by-sa/3.0/	http://creativecommons.org/licenses/by-sa/3.0/	</v>
    </spb>
    <spb s="0">
      <v xml:space="preserve">Wikipedia	Wikipedia	</v>
      <v xml:space="preserve">CC-BY-SA	CC-BY-SA	</v>
      <v xml:space="preserve">http://en.wikipedia.org/wiki/Venezuela	http://es.wikipedia.org/wiki/Venezuela	</v>
      <v xml:space="preserve">http://creativecommons.org/licenses/by-sa/3.0/	http://creativecommons.org/licenses/by-sa/3.0/	</v>
    </spb>
    <spb s="0">
      <v xml:space="preserve">Wikipedia	</v>
      <v xml:space="preserve">CC-BY-SA	</v>
      <v xml:space="preserve">http://en.wikipedia.org/wiki/Venezuela	</v>
      <v xml:space="preserve">http://creativecommons.org/licenses/by-sa/3.0/	</v>
    </spb>
    <spb s="0">
      <v xml:space="preserve">Wikipedia	</v>
      <v xml:space="preserve">CC-BY-SA	</v>
      <v xml:space="preserve">http://es.wikipedia.org/wiki/Venezuela	</v>
      <v xml:space="preserve">http://creativecommons.org/licenses/by-sa/3.0/	</v>
    </spb>
    <spb s="0">
      <v xml:space="preserve">Cia	</v>
      <v xml:space="preserve">	</v>
      <v xml:space="preserve">https://www.cia.gov/library/publications/the-world-factbook/geos/ve.html?Transportation	</v>
      <v xml:space="preserve">	</v>
    </spb>
    <spb s="0">
      <v xml:space="preserve">Wikipedia	Wikipedia	Wikipedia	Cia	</v>
      <v xml:space="preserve">CC-BY-SA	CC-BY-SA	CC-BY-SA		</v>
      <v xml:space="preserve">http://en.wikipedia.org/wiki/Venezuela	http://es.wikipedia.org/wiki/Venezuela	http://fr.wikipedia.org/wiki/Venezuela	https://www.cia.gov/library/publications/the-world-factbook/geos/ve.html?Transportation	</v>
      <v xml:space="preserve">http://creativecommons.org/licenses/by-sa/3.0/	http://creativecommons.org/licenses/by-sa/3.0/	http://creativecommons.org/licenses/by-sa/3.0/		</v>
    </spb>
    <spb s="0">
      <v xml:space="preserve">Wikipedia	Cia	</v>
      <v xml:space="preserve">CC-BY-SA		</v>
      <v xml:space="preserve">http://en.wikipedia.org/wiki/Venezuela	https://www.cia.gov/library/publications/the-world-factbook/geos/ve.html?Transportation	</v>
      <v xml:space="preserve">http://creativecommons.org/licenses/by-sa/3.0/		</v>
    </spb>
    <spb s="23">
      <v>15</v>
      <v>90</v>
      <v>91</v>
      <v>92</v>
      <v>19</v>
      <v>92</v>
      <v>93</v>
      <v>94</v>
      <v>92</v>
      <v>93</v>
      <v>21</v>
      <v>93</v>
      <v>22</v>
      <v>95</v>
      <v>96</v>
      <v>97</v>
      <v>25</v>
      <v>95</v>
      <v>26</v>
      <v>27</v>
      <v>28</v>
      <v>95</v>
      <v>95</v>
      <v>90</v>
      <v>95</v>
      <v>96</v>
      <v>95</v>
      <v>29</v>
      <v>30</v>
      <v>31</v>
      <v>32</v>
      <v>95</v>
      <v>95</v>
      <v>95</v>
      <v>33</v>
      <v>95</v>
      <v>95</v>
      <v>95</v>
      <v>95</v>
      <v>95</v>
      <v>95</v>
      <v>95</v>
      <v>90</v>
    </spb>
    <spb s="24">
      <v>CPI</v>
      <v>GDP</v>
      <v>Area</v>
      <v>Image</v>
      <v>Name</v>
      <v>Population</v>
      <v>UniqueName</v>
      <v>VDPID/VSID</v>
      <v>Abbreviation</v>
      <v>Description</v>
      <v>National anthem</v>
      <v>Minimum wage</v>
      <v>LearnMoreOnLink</v>
      <v>Physicians per thousand</v>
      <v>Currency code</v>
      <v>Urban population</v>
      <v>CPI Change (%)</v>
      <v>Largest city</v>
      <v>Calling code</v>
      <v>Life expectancy</v>
      <v>Unemployment rate</v>
      <v>Birth rate</v>
      <v>Fertility rate</v>
      <v>Forested area (%)</v>
      <v>Infant mortality</v>
      <v>Agricultural land (%)</v>
      <v>Gasoline price</v>
      <v>Total tax rate</v>
      <v>Capital/Major City</v>
      <v>Out of pocket health expenditure (%)</v>
      <v>Maternal mortality ratio</v>
      <v>Electric power consumption</v>
      <v>Armed forces size</v>
      <v>Carbon dioxide emissions</v>
      <v>Fossil fuel energy consumption</v>
      <v>Gross primary education enrollment (%)</v>
      <v>Gross tertiary education enrollment (%)</v>
      <v>Population: Labor force participation (%)</v>
      <v>Population: Income share fourth 20%</v>
      <v>Population: Income share third 20%</v>
      <v>Population: Income share second 20%</v>
      <v>Population: Income share highest 10%</v>
      <v>Population: Income share lowest 10%</v>
      <v>Population: Income share highest 20%</v>
      <v>Population: Income share lowest 20%</v>
      <v>Market cap of listed companies</v>
    </spb>
    <spb s="3">
      <v>4</v>
      <v>Name</v>
      <v>LearnMoreOnLink</v>
    </spb>
    <spb s="16">
      <v>2016</v>
      <v>2014</v>
      <v>kilómetro cuadrado</v>
      <v>2019</v>
      <v>2001</v>
      <v>2019</v>
      <v>2016</v>
      <v>años (2018)</v>
      <v>2019</v>
      <v>por mil (2018)</v>
      <v>2018</v>
      <v>por mil (2018)</v>
      <v>2016</v>
      <v>2016</v>
      <v>por litro (2016)</v>
      <v>2019</v>
      <v>2015</v>
      <v>muertes por 100 000 (2017)</v>
      <v>kWh (2014)</v>
      <v>2017</v>
      <v>kilotones por año (2016)</v>
      <v>2013</v>
      <v>2017</v>
      <v>2009</v>
      <v>2019</v>
      <v>2006</v>
      <v>2006</v>
      <v>2006</v>
      <v>2006</v>
      <v>2006</v>
      <v>2006</v>
      <v>2006</v>
      <v>2002</v>
    </spb>
    <spb s="0">
      <v xml:space="preserve">Wikipedia	</v>
      <v xml:space="preserve">Public domain	</v>
      <v xml:space="preserve">http://es.wikipedia.org/wiki/Venezuela	</v>
      <v xml:space="preserve">http://en.wikipedia.org/wiki/Public_domain	</v>
    </spb>
    <spb s="0">
      <v xml:space="preserve">Wikipedia	</v>
      <v xml:space="preserve">CC-BY-SA	</v>
      <v xml:space="preserve">http://en.wikipedia.org/wiki/Yucatán	</v>
      <v xml:space="preserve">http://creativecommons.org/licenses/by-sa/3.0/	</v>
    </spb>
    <spb s="0">
      <v xml:space="preserve">Wikipedia	Wikipedia	</v>
      <v xml:space="preserve">CC-BY-SA	CC-BY-SA	</v>
      <v xml:space="preserve">http://es.wikipedia.org/wiki/Yucatán	http://pl.wikipedia.org/wiki/Jukatan_(stan)	</v>
      <v xml:space="preserve">http://creativecommons.org/licenses/by-sa/3.0/	http://creativecommons.org/licenses/by-sa/3.0/	</v>
    </spb>
    <spb s="0">
      <v xml:space="preserve">Wikipedia	</v>
      <v xml:space="preserve">CC-BY-SA	</v>
      <v xml:space="preserve">http://es.wikipedia.org/wiki/Yucatán	</v>
      <v xml:space="preserve">http://creativecommons.org/licenses/by-sa/3.0/	</v>
    </spb>
    <spb s="0">
      <v xml:space="preserve">Wikipedia	Wikipedia	Wikipedia	</v>
      <v xml:space="preserve">CC-BY-SA	CC-BY-SA	CC-BY-SA	</v>
      <v xml:space="preserve">http://en.wikipedia.org/wiki/Yucatán	http://es.wikipedia.org/wiki/Yucatán	http://pl.wikipedia.org/wiki/Jukatan_(stan)	</v>
      <v xml:space="preserve">http://creativecommons.org/licenses/by-sa/3.0/	http://creativecommons.org/licenses/by-sa/3.0/	http://creativecommons.org/licenses/by-sa/3.0/	</v>
    </spb>
    <spb s="1">
      <v>103</v>
      <v>104</v>
      <v>2</v>
      <v>103</v>
      <v>104</v>
      <v>103</v>
      <v>105</v>
      <v>106</v>
      <v>106</v>
      <v>106</v>
    </spb>
    <spb s="0">
      <v xml:space="preserve">Wikipedia	</v>
      <v xml:space="preserve">Public domain	</v>
      <v xml:space="preserve">http://en.wikipedia.org/wiki/Yucatán	</v>
      <v xml:space="preserve">http://en.wikipedia.org/wiki/Public_domain	</v>
    </spb>
    <spb s="0">
      <v xml:space="preserve">Wikipedia	</v>
      <v xml:space="preserve">CC-BY-SA	</v>
      <v xml:space="preserve">http://en.wikipedia.org/wiki/Oaxaca	</v>
      <v xml:space="preserve">http://creativecommons.org/licenses/by-sa/3.0/	</v>
    </spb>
    <spb s="0">
      <v xml:space="preserve">Wikipedia	Wikipedia	</v>
      <v xml:space="preserve">CC-BY-SA	CC-BY-SA	</v>
      <v xml:space="preserve">http://en.wikipedia.org/wiki/Oaxaca	http://es.wikipedia.org/wiki/Oaxaca	</v>
      <v xml:space="preserve">http://creativecommons.org/licenses/by-sa/3.0/	http://creativecommons.org/licenses/by-sa/3.0/	</v>
    </spb>
    <spb s="0">
      <v xml:space="preserve">Wikipedia	</v>
      <v xml:space="preserve">CC-BY-SA	</v>
      <v xml:space="preserve">http://es.wikipedia.org/wiki/Oaxaca	</v>
      <v xml:space="preserve">http://creativecommons.org/licenses/by-sa/3.0/	</v>
    </spb>
    <spb s="1">
      <v>109</v>
      <v>110</v>
      <v>2</v>
      <v>109</v>
      <v>110</v>
      <v>109</v>
      <v>111</v>
      <v>110</v>
      <v>110</v>
      <v>110</v>
    </spb>
    <spb s="3">
      <v>5</v>
      <v>Name</v>
      <v>LearnMoreOnLink</v>
    </spb>
    <spb s="0">
      <v xml:space="preserve">Wikipedia	</v>
      <v xml:space="preserve">Public domain	</v>
      <v xml:space="preserve">http://en.wikipedia.org/wiki/Oaxaca	</v>
      <v xml:space="preserve">http://en.wikipedia.org/wiki/Public_domain	</v>
    </spb>
    <spb s="0">
      <v xml:space="preserve">Wikipedia	</v>
      <v xml:space="preserve">CC-BY-SA	</v>
      <v xml:space="preserve">http://en.wikipedia.org/wiki/Baja_California_Sur	</v>
      <v xml:space="preserve">http://creativecommons.org/licenses/by-sa/3.0/	</v>
    </spb>
    <spb s="0">
      <v xml:space="preserve">Wikipedia	Wikipedia	</v>
      <v xml:space="preserve">CC-BY-SA	CC-BY-SA	</v>
      <v xml:space="preserve">http://en.wikipedia.org/wiki/Baja_California_Sur	http://es.wikipedia.org/wiki/Baja_California_Sur	</v>
      <v xml:space="preserve">http://creativecommons.org/licenses/by-sa/3.0/	http://creativecommons.org/licenses/by-sa/3.0/	</v>
    </spb>
    <spb s="0">
      <v xml:space="preserve">Wikipedia	</v>
      <v xml:space="preserve">CC-BY-SA	</v>
      <v xml:space="preserve">http://es.wikipedia.org/wiki/Baja_California_Sur	</v>
      <v xml:space="preserve">http://creativecommons.org/licenses/by-sa/3.0/	</v>
    </spb>
    <spb s="17">
      <v>115</v>
      <v>116</v>
      <v>2</v>
      <v>115</v>
      <v>116</v>
      <v>115</v>
      <v>117</v>
      <v>116</v>
      <v>116</v>
    </spb>
    <spb s="0">
      <v xml:space="preserve">Wikipedia	</v>
      <v xml:space="preserve">Public domain	</v>
      <v xml:space="preserve">http://en.wikipedia.org/wiki/Baja_California_Sur	</v>
      <v xml:space="preserve">http://en.wikipedia.org/wiki/Public_domain	</v>
    </spb>
    <spb s="0">
      <v xml:space="preserve">Wikipedia	</v>
      <v xml:space="preserve">CC-BY-SA	</v>
      <v xml:space="preserve">http://en.wikipedia.org/wiki/Guerrero	</v>
      <v xml:space="preserve">http://creativecommons.org/licenses/by-sa/3.0/	</v>
    </spb>
    <spb s="0">
      <v xml:space="preserve">Wikipedia	Wikipedia	</v>
      <v xml:space="preserve">CC-BY-SA	CC-BY-SA	</v>
      <v xml:space="preserve">http://en.wikipedia.org/wiki/Guerrero	http://es.wikipedia.org/wiki/Estado_de_Guerrero	</v>
      <v xml:space="preserve">http://creativecommons.org/licenses/by-sa/3.0/	http://creativecommons.org/licenses/by-sa/3.0/	</v>
    </spb>
    <spb s="0">
      <v xml:space="preserve">Wikipedia	</v>
      <v xml:space="preserve">CC-BY-SA	</v>
      <v xml:space="preserve">http://es.wikipedia.org/wiki/Estado_de_Guerrero	</v>
      <v xml:space="preserve">http://creativecommons.org/licenses/by-sa/3.0/	</v>
    </spb>
    <spb s="1">
      <v>120</v>
      <v>121</v>
      <v>2</v>
      <v>120</v>
      <v>121</v>
      <v>120</v>
      <v>122</v>
      <v>121</v>
      <v>121</v>
      <v>121</v>
    </spb>
    <spb s="0">
      <v xml:space="preserve">Wikipedia	</v>
      <v xml:space="preserve">Public domain	</v>
      <v xml:space="preserve">http://tr.wikipedia.org/wiki/Guerrero	</v>
      <v xml:space="preserve">http://en.wikipedia.org/wiki/Public_domain	</v>
    </spb>
    <spb s="0">
      <v xml:space="preserve">Wikipedia	</v>
      <v xml:space="preserve">CC-BY-SA	</v>
      <v xml:space="preserve">http://en.wikipedia.org/wiki/Veracruz	</v>
      <v xml:space="preserve">http://creativecommons.org/licenses/by-sa/3.0/	</v>
    </spb>
    <spb s="0">
      <v xml:space="preserve">Wikipedia	Wikipedia	</v>
      <v xml:space="preserve">CC-BY-SA	CC-BY-SA	</v>
      <v xml:space="preserve">http://en.wikipedia.org/wiki/Veracruz	http://es.wikipedia.org/wiki/Veracruz_de_Ignacio_de_la_Llave	</v>
      <v xml:space="preserve">http://creativecommons.org/licenses/by-sa/3.0/	http://creativecommons.org/licenses/by-sa/3.0/	</v>
    </spb>
    <spb s="0">
      <v xml:space="preserve">Wikipedia	</v>
      <v xml:space="preserve">CC-BY-SA	</v>
      <v xml:space="preserve">http://es.wikipedia.org/wiki/Veracruz_de_Ignacio_de_la_Llave	</v>
      <v xml:space="preserve">http://creativecommons.org/licenses/by-sa/3.0/	</v>
    </spb>
    <spb s="1">
      <v>125</v>
      <v>126</v>
      <v>2</v>
      <v>125</v>
      <v>126</v>
      <v>125</v>
      <v>127</v>
      <v>126</v>
      <v>126</v>
      <v>126</v>
    </spb>
    <spb s="0">
      <v xml:space="preserve">Wikipedia	</v>
      <v xml:space="preserve">Public domain	</v>
      <v xml:space="preserve">http://it.wikipedia.org/wiki/Veracruz_(stato)	</v>
      <v xml:space="preserve">http://en.wikipedia.org/wiki/Public_domain	</v>
    </spb>
    <spb s="0">
      <v xml:space="preserve">Wikipedia	</v>
      <v xml:space="preserve">CC-BY-SA	</v>
      <v xml:space="preserve">http://en.wikipedia.org/wiki/Tabasco	</v>
      <v xml:space="preserve">http://creativecommons.org/licenses/by-sa/3.0/	</v>
    </spb>
    <spb s="0">
      <v xml:space="preserve">Wikipedia	Wikipedia	</v>
      <v xml:space="preserve">CC-BY-SA	CC-BY-SA	</v>
      <v xml:space="preserve">http://en.wikipedia.org/wiki/Tabasco	http://es.wikipedia.org/wiki/Tabasco	</v>
      <v xml:space="preserve">http://creativecommons.org/licenses/by-sa/3.0/	http://creativecommons.org/licenses/by-sa/3.0/	</v>
    </spb>
    <spb s="0">
      <v xml:space="preserve">Wikipedia	</v>
      <v xml:space="preserve">CC-BY-SA	</v>
      <v xml:space="preserve">http://es.wikipedia.org/wiki/Tabasco	</v>
      <v xml:space="preserve">http://creativecommons.org/licenses/by-sa/3.0/	</v>
    </spb>
    <spb s="1">
      <v>130</v>
      <v>131</v>
      <v>2</v>
      <v>130</v>
      <v>131</v>
      <v>130</v>
      <v>132</v>
      <v>131</v>
      <v>131</v>
      <v>131</v>
    </spb>
    <spb s="0">
      <v xml:space="preserve">Wikipedia	</v>
      <v xml:space="preserve">Public domain	</v>
      <v xml:space="preserve">http://en.wikipedia.org/wiki/Tabasco	</v>
      <v xml:space="preserve">http://en.wikipedia.org/wiki/Public_domain	</v>
    </spb>
  </spbData>
</supportingPropertyBags>
</file>

<file path=xl/richData/rdsupportingpropertybagstructure.xml><?xml version="1.0" encoding="utf-8"?>
<spbStructures xmlns="http://schemas.microsoft.com/office/spreadsheetml/2017/richdata2" count="25">
  <s>
    <k n="SourceText" t="s"/>
    <k n="LicenseText" t="s"/>
    <k n="SourceAddress" t="s"/>
    <k n="LicenseAddress" t="s"/>
  </s>
  <s>
    <k n="`Área" t="spb"/>
    <k n="Nombre" t="spb"/>
    <k n="Hogares" t="spb"/>
    <k n="Población" t="spb"/>
    <k n="UniqueName" t="spb"/>
    <k n="Abreviatura" t="spb"/>
    <k n="Descripción" t="spb"/>
    <k n="País o región" t="spb"/>
    <k n="Ciudad más grande" t="spb"/>
    <k n="Capital/ciudad principal" t="spb"/>
  </s>
  <s>
    <k n="Área" t="s"/>
    <k n="Imagen" t="s"/>
    <k n="Nombre" t="s"/>
    <k n="Hogares" t="s"/>
    <k n="Población" t="s"/>
    <k n="UniqueName" t="s"/>
    <k n="VDPID/VSID" t="s"/>
    <k n="Abreviatura" t="s"/>
    <k n="Descripción" t="s"/>
    <k n="País o región" t="s"/>
    <k n="LearnMoreOnLink" t="s"/>
    <k n="Ciudad más grande"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Hogares" t="s"/>
    <k n="Población" t="s"/>
  </s>
  <s>
    <k n="_Self" t="i"/>
  </s>
  <s>
    <k n="IPC" t="spb"/>
    <k n="PIB" t="spb"/>
    <k n="`Área" t="spb"/>
    <k n="Nombre" t="spb"/>
    <k n="Población" t="spb"/>
    <k n="UniqueName" t="spb"/>
    <k n="Abreviatura" t="spb"/>
    <k n="Descripción" t="spb"/>
    <k n="Himno nacional" t="spb"/>
    <k n="Salario mínimo"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Ingresos fiscales (%)" t="spb"/>
    <k n="Precio de la gasolina" t="spb"/>
    <k n="Tasa de impuesto total" t="spb"/>
    <k n="Capital/ciudad principal" t="spb"/>
    <k n="Gastos de salud varios (%)"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10% más bajo de participación de ingresos" t="spb"/>
    <k n="Población: 20% más alto de participación de ingresos" t="spb"/>
    <k n="Población: 20% más bajo de participación de ingresos" t="spb"/>
  </s>
  <s>
    <k n="IPC" t="s"/>
    <k n="PIB" t="s"/>
    <k n="Área" t="s"/>
    <k n="Imagen" t="s"/>
    <k n="Nombre" t="s"/>
    <k n="Población" t="s"/>
    <k n="UniqueName" t="s"/>
    <k n="VDPID/VSID" t="s"/>
    <k n="Abreviatura" t="s"/>
    <k n="Descripción" t="s"/>
    <k n="Himno nacional" t="s"/>
    <k n="Salario mínimo"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Ingresos fiscales (%)" t="s"/>
    <k n="Precio de la gasolina" t="s"/>
    <k n="Tasa de impuesto total" t="s"/>
    <k n="Capital/ciudad princip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Ingresos fiscales (%)" t="s"/>
    <k n="Precio de la gasolina" t="s"/>
    <k n="Tasa de impuesto tot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s>
  <s>
    <k n="IPC" t="spb"/>
    <k n="PIB" t="spb"/>
    <k n="`Área" t="spb"/>
    <k n="Nombre" t="spb"/>
    <k n="Población" t="spb"/>
    <k n="UniqueName" t="spb"/>
    <k n="Abreviatura" t="spb"/>
    <k n="Descripción" t="spb"/>
    <k n="Himno nacional" t="spb"/>
    <k n="Salario mínimo" t="spb"/>
    <k n="Médicos por mil"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Precio de la gasolina" t="spb"/>
    <k n="Tasa de impuesto total" t="spb"/>
    <k n="Capital/ciudad principal" t="spb"/>
    <k n="Gastos de salud varios (%)"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10% más bajo de participación de ingresos" t="spb"/>
    <k n="Población: 20% más alto de participación de ingresos" t="spb"/>
    <k n="Población: 20% más bajo de participación de ingresos" t="spb"/>
    <k n="Capitalización de mercado de las sociedades cotizadas" t="spb"/>
  </s>
  <s>
    <k n="IPC" t="s"/>
    <k n="PIB" t="s"/>
    <k n="Área" t="s"/>
    <k n="Imagen" t="s"/>
    <k n="Nombre" t="s"/>
    <k n="Población" t="s"/>
    <k n="UniqueName" t="s"/>
    <k n="VDPID/VSID" t="s"/>
    <k n="Abreviatura" t="s"/>
    <k n="Descripción" t="s"/>
    <k n="Himno nacional" t="s"/>
    <k n="Salario mínimo" t="s"/>
    <k n="LearnMoreOnLink" t="s"/>
    <k n="Médicos por mil" t="s"/>
    <k n="Población urbana" t="s"/>
    <k n="Cambio de IPC (%)" t="s"/>
    <k n="Ciudad más grande" t="s"/>
    <k n="Código de llamada" t="s"/>
    <k n="Esperanza de vida" t="s"/>
    <k n="Tasa de desempleo" t="s"/>
    <k n="Tasa de natalidad" t="s"/>
    <k n="Tasa de fertilidad" t="s"/>
    <k n="Área de bosque (%)" t="s"/>
    <k n="Mortalidad infantil" t="s"/>
    <k n="Tierra agrícola (%)" t="s"/>
    <k n="Precio de la gasolina" t="s"/>
    <k n="Tasa de impuesto total" t="s"/>
    <k n="Capital/ciudad princip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k n="Capitalización de mercado de las sociedades cotizadas" t="s"/>
  </s>
  <s>
    <k n="IPC" t="s"/>
    <k n="PIB" t="s"/>
    <k n="`Área" t="s"/>
    <k n="Población" t="s"/>
    <k n="Médicos por mil" t="s"/>
    <k n="Población urbana" t="s"/>
    <k n="Cambio de IPC (%)" t="s"/>
    <k n="Esperanza de vida" t="s"/>
    <k n="Tasa de desempleo" t="s"/>
    <k n="Tasa de natalidad" t="s"/>
    <k n="Tasa de fertilidad" t="s"/>
    <k n="Mortalidad infantil" t="s"/>
    <k n="Tierra agrícola (%)" t="s"/>
    <k n="`Área de bosque (%)" t="s"/>
    <k n="Precio de la gasolina" t="s"/>
    <k n="Tasa de impuesto tot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k n="Capitalización de mercado de las sociedades cotizadas" t="s"/>
  </s>
  <s>
    <k n="`Área" t="spb"/>
    <k n="Nombre" t="spb"/>
    <k n="Hogares" t="spb"/>
    <k n="Población" t="spb"/>
    <k n="UniqueName" t="spb"/>
    <k n="Abreviatura" t="spb"/>
    <k n="Descripción" t="spb"/>
    <k n="País o región" t="spb"/>
    <k n="Capital/ciudad principal" t="spb"/>
  </s>
  <s>
    <k n="PIB" t="spb"/>
    <k n="`Área" t="spb"/>
    <k n="Nombre" t="spb"/>
    <k n="Población" t="spb"/>
    <k n="UniqueName" t="spb"/>
    <k n="Abreviatura" t="spb"/>
    <k n="Descripción" t="spb"/>
    <k n="Himno nacional" t="spb"/>
    <k n="Nombre oficial" t="spb"/>
    <k n="Salario mínimo" t="spb"/>
    <k n="Médicos por mil" t="spb"/>
    <k n="Código de moneda" t="spb"/>
    <k n="Población urbana" t="spb"/>
    <k n="Ciudad más grande" t="spb"/>
    <k n="Código de llamada" t="spb"/>
    <k n="Esperanza de vida" t="spb"/>
    <k n="Tasa de desempleo" t="spb"/>
    <k n="Tasa de natalidad" t="spb"/>
    <k n="Tasa de fertilidad" t="spb"/>
    <k n="Mortalidad infantil" t="spb"/>
    <k n="Tierra agrícola (%)" t="spb"/>
    <k n="`Área de bosque (%)" t="spb"/>
    <k n="Precio de la gasolina" t="spb"/>
    <k n="Capital/ciudad principal"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s>
  <s>
    <k n="PIB" t="s"/>
    <k n="Área" t="s"/>
    <k n="Imagen" t="s"/>
    <k n="Nombre" t="s"/>
    <k n="Población" t="s"/>
    <k n="UniqueName" t="s"/>
    <k n="VDPID/VSID" t="s"/>
    <k n="Abreviatura" t="s"/>
    <k n="Descripción" t="s"/>
    <k n="Himno nacional" t="s"/>
    <k n="Nombre oficial" t="s"/>
    <k n="Salario mínimo" t="s"/>
    <k n="LearnMoreOnLink" t="s"/>
    <k n="Médicos por mil" t="s"/>
    <k n="Código de moneda" t="s"/>
    <k n="Población urbana" t="s"/>
    <k n="Ciudad más grande" t="s"/>
    <k n="Código de llamada" t="s"/>
    <k n="Esperanza de vida" t="s"/>
    <k n="Tasa de desempleo" t="s"/>
    <k n="Tasa de natalidad" t="s"/>
    <k n="Tasa de fertilidad" t="s"/>
    <k n="Área de bosque (%)" t="s"/>
    <k n="Mortalidad infantil" t="s"/>
    <k n="Tierra agrícola (%)" t="s"/>
    <k n="Precio de la gasolina" t="s"/>
    <k n="Capital/ciudad principal"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s>
  <s>
    <k n="UniqueName" t="spb"/>
    <k n="VDPID/VSID" t="spb"/>
    <k n="LearnMoreOnLink" t="spb"/>
  </s>
  <s>
    <k n="Imagen" t="i"/>
    <k n="Nombre" t="i"/>
  </s>
  <s>
    <k n="PIB" t="s"/>
    <k n="`Área" t="s"/>
    <k n="Población" t="s"/>
    <k n="Médicos por mil" t="s"/>
    <k n="Población urbana" t="s"/>
    <k n="Esperanza de vida" t="s"/>
    <k n="Tasa de desempleo" t="s"/>
    <k n="Tasa de natalidad" t="s"/>
    <k n="Tasa de fertilidad" t="s"/>
    <k n="Mortalidad infantil" t="s"/>
    <k n="Tierra agrícola (%)" t="s"/>
    <k n="`Área de bosque (%)" t="s"/>
    <k n="Precio de la gasolina"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s>
  <s>
    <k n="IPC" t="spb"/>
    <k n="PIB" t="spb"/>
    <k n="`Área" t="spb"/>
    <k n="Nombre" t="spb"/>
    <k n="Población" t="spb"/>
    <k n="UniqueName" t="spb"/>
    <k n="Abreviatura" t="spb"/>
    <k n="Descripción" t="spb"/>
    <k n="Himno nacional" t="spb"/>
    <k n="Salario mínimo" t="spb"/>
    <k n="Médicos por mil" t="spb"/>
    <k n="Código de moneda" t="spb"/>
    <k n="Población urbana" t="spb"/>
    <k n="Cambio de IPC (%)" t="spb"/>
    <k n="Ciudad más grande" t="spb"/>
    <k n="Código de llamada" t="spb"/>
    <k n="Esperanza de vida" t="spb"/>
    <k n="Tasa de desempleo" t="spb"/>
    <k n="Tasa de natalidad" t="spb"/>
    <k n="Tasa de fertilidad" t="spb"/>
    <k n="Mortalidad infantil" t="spb"/>
    <k n="Tierra agrícola (%)" t="spb"/>
    <k n="`Área de bosque (%)" t="spb"/>
    <k n="Precio de la gasolina" t="spb"/>
    <k n="Tasa de impuesto total" t="spb"/>
    <k n="Capital/ciudad principal" t="spb"/>
    <k n="Gastos de salud varios (%)" t="spb"/>
    <k n="Ratio de mortalidad materna" t="spb"/>
    <k n="Consumo de energía eléctrica" t="spb"/>
    <k n="Tamaño de las fuerzas armadas" t="spb"/>
    <k n="Emisiones de dióxido de carbono" t="spb"/>
    <k n="Consumo de energía de combustibles fósiles" t="spb"/>
    <k n="Matriculación en educación primaria en bruto (%)" t="spb"/>
    <k n="Matriculación en educación terciaria en bruto (%)" t="spb"/>
    <k n="Población: participación en la fuerza laboral (%)" t="spb"/>
    <k n="Población: cuarto 20% de participación de ingresos" t="spb"/>
    <k n="Población: tercer 20% de participación de ingresos" t="spb"/>
    <k n="Población: segundo 20% de participación de ingresos" t="spb"/>
    <k n="Población: 10% más alto de participación de ingresos" t="spb"/>
    <k n="Población: 10% más bajo de participación de ingresos" t="spb"/>
    <k n="Población: 20% más alto de participación de ingresos" t="spb"/>
    <k n="Población: 20% más bajo de participación de ingresos" t="spb"/>
    <k n="Capitalización de mercado de las sociedades cotizadas" t="spb"/>
  </s>
  <s>
    <k n="IPC" t="s"/>
    <k n="PIB" t="s"/>
    <k n="Área" t="s"/>
    <k n="Imagen" t="s"/>
    <k n="Nombre" t="s"/>
    <k n="Población" t="s"/>
    <k n="UniqueName" t="s"/>
    <k n="VDPID/VSID" t="s"/>
    <k n="Abreviatura" t="s"/>
    <k n="Descripción" t="s"/>
    <k n="Himno nacional" t="s"/>
    <k n="Salario mínimo" t="s"/>
    <k n="LearnMoreOnLink" t="s"/>
    <k n="Médicos por mil" t="s"/>
    <k n="Código de moneda" t="s"/>
    <k n="Población urbana" t="s"/>
    <k n="Cambio de IPC (%)" t="s"/>
    <k n="Ciudad más grande" t="s"/>
    <k n="Código de llamada" t="s"/>
    <k n="Esperanza de vida" t="s"/>
    <k n="Tasa de desempleo" t="s"/>
    <k n="Tasa de natalidad" t="s"/>
    <k n="Tasa de fertilidad" t="s"/>
    <k n="Área de bosque (%)" t="s"/>
    <k n="Mortalidad infantil" t="s"/>
    <k n="Tierra agrícola (%)" t="s"/>
    <k n="Precio de la gasolina" t="s"/>
    <k n="Tasa de impuesto total" t="s"/>
    <k n="Capital/ciudad principal" t="s"/>
    <k n="Gastos de salud varios (%)" t="s"/>
    <k n="Ratio de mortalidad materna" t="s"/>
    <k n="Consumo de energía eléctrica" t="s"/>
    <k n="Tamaño de las fuerzas armadas" t="s"/>
    <k n="Emisiones de dióxido de carbono" t="s"/>
    <k n="Consumo de energía de combustibles fósiles" t="s"/>
    <k n="Matriculación en educación primaria en bruto (%)" t="s"/>
    <k n="Matriculación en educación terciaria en bruto (%)" t="s"/>
    <k n="Población: participación en la fuerza laboral (%)" t="s"/>
    <k n="Población: cuarto 20% de participación de ingresos" t="s"/>
    <k n="Población: tercer 20% de participación de ingresos" t="s"/>
    <k n="Población: segundo 20% de participación de ingresos" t="s"/>
    <k n="Población: 10% más alto de participación de ingresos" t="s"/>
    <k n="Población: 10% más bajo de participación de ingresos" t="s"/>
    <k n="Población: 20% más alto de participación de ingresos" t="s"/>
    <k n="Población: 20% más bajo de participación de ingresos" t="s"/>
    <k n="Capitalización de mercado de las sociedades cotizadas"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6">
    <x:dxf>
      <x:numFmt numFmtId="3" formatCode="#,##0"/>
    </x:dxf>
    <x:dxf>
      <x:numFmt numFmtId="14" formatCode="0.00%"/>
    </x:dxf>
    <x:dxf>
      <x:numFmt numFmtId="1" formatCode="0"/>
    </x:dxf>
    <x:dxf>
      <x:numFmt numFmtId="0" formatCode="General"/>
    </x:dxf>
    <x:dxf>
      <x:numFmt numFmtId="4" formatCode="#,##0.00"/>
    </x:dxf>
    <x:dxf>
      <x:numFmt numFmtId="2" formatCode="0.00"/>
    </x:dxf>
  </dxfs>
  <richProperties>
    <rPr n="IsHeroField" t="b"/>
    <rPr n="IsTitleField" t="b"/>
    <rPr n="RequiresInlineAttribution" t="b"/>
    <rPr n="NumberFormat" t="s"/>
  </richProperties>
  <richStyles>
    <rSty>
      <rpv i="0">1</rpv>
    </rSty>
    <rSty>
      <rpv i="1">1</rpv>
    </rSty>
    <rSty>
      <rpv i="2">1</rpv>
    </rSty>
    <rSty dxfid="0">
      <rpv i="3">#,##0</rpv>
    </rSty>
    <rSty dxfid="1">
      <rpv i="3">0.0%</rpv>
    </rSty>
    <rSty dxfid="2">
      <rpv i="3">0</rpv>
    </rSty>
    <rSty dxfid="3">
      <rpv i="3">0.0</rpv>
    </rSty>
    <rSty dxfid="4">
      <rpv i="3">#,##0.00</rpv>
    </rSty>
    <rSty dxfid="5">
      <rpv i="3">0.00</rpv>
    </rSty>
    <rSty dxfid="3">
      <rpv i="3">_([$$-en-US]* #,##0_);_([$$-en-US]* (#,##0);_([$$-en-US]* "-"_);_(@_)</rpv>
    </rSty>
    <rSty dxfid="3">
      <rpv i="3">_([$$-en-US]* #,##0.00_);_([$$-en-US]* (#,##0.00);_([$$-en-US]* "-"??_);_(@_)</rpv>
    </rSty>
    <rSty dxfid="1"/>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E8FA7-FDBF-465F-99BF-E16B980C6010}">
  <dimension ref="B1:W145"/>
  <sheetViews>
    <sheetView showGridLines="0" tabSelected="1" zoomScale="70" zoomScaleNormal="70" workbookViewId="0">
      <pane ySplit="1" topLeftCell="A95" activePane="bottomLeft" state="frozen"/>
      <selection pane="bottomLeft" activeCell="H127" sqref="H127"/>
    </sheetView>
  </sheetViews>
  <sheetFormatPr baseColWidth="10" defaultRowHeight="18" x14ac:dyDescent="0.35"/>
  <cols>
    <col min="1" max="1" width="5.140625" style="1" customWidth="1"/>
    <col min="2" max="2" width="39.42578125" style="1" customWidth="1"/>
    <col min="3" max="3" width="16.85546875" style="1" bestFit="1" customWidth="1"/>
    <col min="4" max="4" width="23.140625" style="1" bestFit="1" customWidth="1"/>
    <col min="5" max="5" width="18.42578125" style="1" customWidth="1"/>
    <col min="6" max="6" width="21.42578125" style="1" customWidth="1"/>
    <col min="7" max="7" width="14.85546875" style="1" customWidth="1"/>
    <col min="8" max="8" width="22.28515625" style="1" customWidth="1"/>
    <col min="9" max="9" width="13.28515625" style="1" bestFit="1" customWidth="1"/>
    <col min="10" max="10" width="20" style="1" bestFit="1" customWidth="1"/>
    <col min="11" max="11" width="28.5703125" style="1" bestFit="1" customWidth="1"/>
    <col min="12" max="12" width="20.7109375" style="1" bestFit="1" customWidth="1"/>
    <col min="13" max="13" width="20.85546875" style="1" bestFit="1" customWidth="1"/>
    <col min="14" max="14" width="19.140625" style="1" customWidth="1"/>
    <col min="15" max="15" width="17.140625" style="1" customWidth="1"/>
    <col min="16" max="16" width="22.5703125" style="1" bestFit="1" customWidth="1"/>
    <col min="17" max="17" width="19.5703125" style="1" bestFit="1" customWidth="1"/>
    <col min="18" max="18" width="14.5703125" style="1" bestFit="1" customWidth="1"/>
    <col min="19" max="19" width="17.28515625" style="1" bestFit="1" customWidth="1"/>
    <col min="20" max="20" width="22" style="1" customWidth="1"/>
    <col min="21" max="21" width="16.42578125" style="1" customWidth="1"/>
    <col min="22" max="22" width="28.7109375" style="1" bestFit="1" customWidth="1"/>
    <col min="23" max="23" width="36.7109375" style="1" bestFit="1" customWidth="1"/>
    <col min="24" max="24" width="33.42578125" style="1" bestFit="1" customWidth="1"/>
    <col min="25" max="25" width="30.28515625" style="1" bestFit="1" customWidth="1"/>
    <col min="26" max="26" width="30.7109375" style="1" bestFit="1" customWidth="1"/>
    <col min="27" max="27" width="15.7109375" style="1" bestFit="1" customWidth="1"/>
    <col min="28" max="28" width="18.28515625" style="1" bestFit="1" customWidth="1"/>
    <col min="29" max="29" width="17.85546875" style="1" bestFit="1" customWidth="1"/>
    <col min="30" max="30" width="19.5703125" style="1" bestFit="1" customWidth="1"/>
    <col min="31" max="31" width="27.85546875" style="1" bestFit="1" customWidth="1"/>
    <col min="32" max="32" width="14.42578125" style="1" bestFit="1" customWidth="1"/>
    <col min="33" max="16384" width="11.42578125" style="1"/>
  </cols>
  <sheetData>
    <row r="1" spans="2:23" ht="91.5" customHeight="1" x14ac:dyDescent="0.35"/>
    <row r="3" spans="2:23" ht="24" x14ac:dyDescent="0.45">
      <c r="B3" s="25" t="s">
        <v>33</v>
      </c>
    </row>
    <row r="5" spans="2:23" ht="18.75" x14ac:dyDescent="0.35">
      <c r="B5" s="24" t="s">
        <v>34</v>
      </c>
    </row>
    <row r="6" spans="2:23" ht="18.75" x14ac:dyDescent="0.35">
      <c r="B6" s="24" t="s">
        <v>35</v>
      </c>
    </row>
    <row r="7" spans="2:23" ht="18.75" x14ac:dyDescent="0.35">
      <c r="B7" s="24"/>
      <c r="U7" s="29" t="s">
        <v>24</v>
      </c>
      <c r="V7" s="29" t="s">
        <v>25</v>
      </c>
      <c r="W7" s="29"/>
    </row>
    <row r="8" spans="2:23" ht="18.75" x14ac:dyDescent="0.35">
      <c r="B8" s="23" t="s">
        <v>15</v>
      </c>
      <c r="U8" s="29">
        <v>631296</v>
      </c>
      <c r="V8" s="29">
        <v>22345</v>
      </c>
      <c r="W8" s="29"/>
    </row>
    <row r="9" spans="2:23" ht="18.75" x14ac:dyDescent="0.35">
      <c r="B9" s="24" t="s">
        <v>36</v>
      </c>
    </row>
    <row r="10" spans="2:23" x14ac:dyDescent="0.35">
      <c r="C10" s="54" t="s">
        <v>8</v>
      </c>
      <c r="D10" s="54"/>
      <c r="F10" s="47"/>
    </row>
    <row r="11" spans="2:23" ht="36" x14ac:dyDescent="0.35">
      <c r="B11" s="2" t="s">
        <v>0</v>
      </c>
      <c r="C11" s="2" t="s">
        <v>10</v>
      </c>
      <c r="D11" s="2" t="s">
        <v>11</v>
      </c>
      <c r="E11" s="2" t="s">
        <v>12</v>
      </c>
      <c r="F11" s="45" t="s">
        <v>27</v>
      </c>
    </row>
    <row r="12" spans="2:23" x14ac:dyDescent="0.35">
      <c r="B12" s="3" t="s">
        <v>49</v>
      </c>
      <c r="C12" s="4">
        <v>14024</v>
      </c>
      <c r="D12" s="4">
        <v>201</v>
      </c>
      <c r="E12" s="6">
        <v>14225</v>
      </c>
      <c r="F12" s="45"/>
    </row>
    <row r="13" spans="2:23" x14ac:dyDescent="0.35">
      <c r="B13" s="7" t="s">
        <v>50</v>
      </c>
      <c r="C13" s="8">
        <v>35204</v>
      </c>
      <c r="D13" s="8">
        <v>389</v>
      </c>
      <c r="E13" s="10">
        <v>35593</v>
      </c>
      <c r="F13" s="30" t="s">
        <v>41</v>
      </c>
    </row>
    <row r="14" spans="2:23" x14ac:dyDescent="0.35">
      <c r="B14" s="3" t="s">
        <v>51</v>
      </c>
      <c r="C14" s="4">
        <v>35891</v>
      </c>
      <c r="D14" s="4">
        <v>514</v>
      </c>
      <c r="E14" s="6">
        <v>36405</v>
      </c>
      <c r="F14" s="30">
        <f t="shared" ref="F14:F21" si="0">(E14/E13)-1</f>
        <v>2.2813474559604474E-2</v>
      </c>
    </row>
    <row r="15" spans="2:23" x14ac:dyDescent="0.35">
      <c r="B15" s="7" t="s">
        <v>52</v>
      </c>
      <c r="C15" s="8">
        <v>32899</v>
      </c>
      <c r="D15" s="8">
        <v>455</v>
      </c>
      <c r="E15" s="10">
        <v>33354</v>
      </c>
      <c r="F15" s="30">
        <f t="shared" si="0"/>
        <v>-8.3807169344870203E-2</v>
      </c>
    </row>
    <row r="16" spans="2:23" x14ac:dyDescent="0.35">
      <c r="B16" s="3" t="s">
        <v>53</v>
      </c>
      <c r="C16" s="4">
        <v>35856</v>
      </c>
      <c r="D16" s="4">
        <v>424</v>
      </c>
      <c r="E16" s="6">
        <v>36280</v>
      </c>
      <c r="F16" s="30">
        <f t="shared" si="0"/>
        <v>8.7725610121724529E-2</v>
      </c>
    </row>
    <row r="17" spans="2:9" x14ac:dyDescent="0.35">
      <c r="B17" s="7" t="s">
        <v>54</v>
      </c>
      <c r="C17" s="8">
        <v>51667</v>
      </c>
      <c r="D17" s="8">
        <v>1913</v>
      </c>
      <c r="E17" s="10">
        <v>53580</v>
      </c>
      <c r="F17" s="30">
        <f t="shared" si="0"/>
        <v>0.47684674751929434</v>
      </c>
    </row>
    <row r="18" spans="2:9" x14ac:dyDescent="0.35">
      <c r="B18" s="3" t="s">
        <v>55</v>
      </c>
      <c r="C18" s="4">
        <v>99725</v>
      </c>
      <c r="D18" s="4">
        <v>2796</v>
      </c>
      <c r="E18" s="6">
        <v>102521</v>
      </c>
      <c r="F18" s="30">
        <f t="shared" si="0"/>
        <v>0.91341918626353125</v>
      </c>
    </row>
    <row r="19" spans="2:9" x14ac:dyDescent="0.35">
      <c r="B19" s="7" t="s">
        <v>56</v>
      </c>
      <c r="C19" s="8">
        <v>176584</v>
      </c>
      <c r="D19" s="8">
        <v>9033</v>
      </c>
      <c r="E19" s="10">
        <v>185617</v>
      </c>
      <c r="F19" s="30">
        <f t="shared" si="0"/>
        <v>0.8105266238136577</v>
      </c>
    </row>
    <row r="20" spans="2:9" x14ac:dyDescent="0.35">
      <c r="B20" s="3" t="s">
        <v>57</v>
      </c>
      <c r="C20" s="4">
        <v>194277</v>
      </c>
      <c r="D20" s="4">
        <v>8817</v>
      </c>
      <c r="E20" s="6">
        <v>203094</v>
      </c>
      <c r="F20" s="30">
        <f t="shared" si="0"/>
        <v>9.4156246464494053E-2</v>
      </c>
    </row>
    <row r="21" spans="2:9" x14ac:dyDescent="0.35">
      <c r="B21" s="7" t="s">
        <v>58</v>
      </c>
      <c r="C21" s="8">
        <v>199919</v>
      </c>
      <c r="D21" s="8">
        <v>11827</v>
      </c>
      <c r="E21" s="10">
        <v>211746</v>
      </c>
      <c r="F21" s="30">
        <f t="shared" si="0"/>
        <v>4.2600963100830169E-2</v>
      </c>
    </row>
    <row r="22" spans="2:9" x14ac:dyDescent="0.35">
      <c r="B22" s="11" t="s">
        <v>7</v>
      </c>
      <c r="C22" s="31">
        <f>SUM(C12:C21)</f>
        <v>876046</v>
      </c>
      <c r="D22" s="31">
        <f>SUM(D12:D21)</f>
        <v>36369</v>
      </c>
      <c r="E22" s="28">
        <f>SUM(E12:E21)</f>
        <v>912415</v>
      </c>
      <c r="F22" s="30"/>
    </row>
    <row r="23" spans="2:9" x14ac:dyDescent="0.35">
      <c r="C23" s="33"/>
      <c r="D23" s="33"/>
      <c r="F23" s="34"/>
    </row>
    <row r="24" spans="2:9" ht="18.75" x14ac:dyDescent="0.35">
      <c r="B24" s="23" t="s">
        <v>14</v>
      </c>
    </row>
    <row r="25" spans="2:9" ht="18.75" x14ac:dyDescent="0.35">
      <c r="B25" s="24" t="s">
        <v>36</v>
      </c>
    </row>
    <row r="27" spans="2:9" x14ac:dyDescent="0.35">
      <c r="B27" s="12"/>
      <c r="C27" s="56" t="s">
        <v>16</v>
      </c>
      <c r="D27" s="56"/>
      <c r="E27" s="56"/>
      <c r="F27" s="57" t="s">
        <v>17</v>
      </c>
      <c r="G27" s="57"/>
      <c r="H27" s="57"/>
      <c r="I27" s="12"/>
    </row>
    <row r="28" spans="2:9" ht="36" x14ac:dyDescent="0.35">
      <c r="B28" s="13" t="s">
        <v>0</v>
      </c>
      <c r="C28" s="14" t="s">
        <v>18</v>
      </c>
      <c r="D28" s="14" t="s">
        <v>19</v>
      </c>
      <c r="E28" s="43" t="s">
        <v>38</v>
      </c>
      <c r="F28" s="13" t="s">
        <v>18</v>
      </c>
      <c r="G28" s="13" t="s">
        <v>19</v>
      </c>
      <c r="H28" s="44" t="s">
        <v>39</v>
      </c>
      <c r="I28" s="14" t="s">
        <v>12</v>
      </c>
    </row>
    <row r="29" spans="2:9" x14ac:dyDescent="0.35">
      <c r="B29" s="3" t="s">
        <v>48</v>
      </c>
      <c r="C29" s="4">
        <v>7210</v>
      </c>
      <c r="D29" s="4">
        <v>6814</v>
      </c>
      <c r="E29" s="35">
        <v>14024</v>
      </c>
      <c r="F29" s="4">
        <v>109</v>
      </c>
      <c r="G29" s="4">
        <v>92</v>
      </c>
      <c r="H29" s="37">
        <v>201</v>
      </c>
      <c r="I29" s="6">
        <v>14225</v>
      </c>
    </row>
    <row r="30" spans="2:9" x14ac:dyDescent="0.35">
      <c r="B30" s="7" t="s">
        <v>1</v>
      </c>
      <c r="C30" s="8">
        <v>18137</v>
      </c>
      <c r="D30" s="8">
        <v>17067</v>
      </c>
      <c r="E30" s="36">
        <v>35204</v>
      </c>
      <c r="F30" s="8">
        <v>207</v>
      </c>
      <c r="G30" s="8">
        <v>182</v>
      </c>
      <c r="H30" s="38">
        <v>389</v>
      </c>
      <c r="I30" s="10">
        <v>35593</v>
      </c>
    </row>
    <row r="31" spans="2:9" x14ac:dyDescent="0.35">
      <c r="B31" s="3" t="s">
        <v>2</v>
      </c>
      <c r="C31" s="4">
        <v>18890</v>
      </c>
      <c r="D31" s="4">
        <v>17001</v>
      </c>
      <c r="E31" s="35">
        <v>35891</v>
      </c>
      <c r="F31" s="4">
        <v>226</v>
      </c>
      <c r="G31" s="4">
        <v>288</v>
      </c>
      <c r="H31" s="37">
        <v>514</v>
      </c>
      <c r="I31" s="6">
        <v>36405</v>
      </c>
    </row>
    <row r="32" spans="2:9" x14ac:dyDescent="0.35">
      <c r="B32" s="7" t="s">
        <v>3</v>
      </c>
      <c r="C32" s="8">
        <v>16850</v>
      </c>
      <c r="D32" s="8">
        <v>16049</v>
      </c>
      <c r="E32" s="36">
        <v>32899</v>
      </c>
      <c r="F32" s="8">
        <v>250</v>
      </c>
      <c r="G32" s="8">
        <v>205</v>
      </c>
      <c r="H32" s="38">
        <v>455</v>
      </c>
      <c r="I32" s="10">
        <v>33354</v>
      </c>
    </row>
    <row r="33" spans="2:9" x14ac:dyDescent="0.35">
      <c r="B33" s="3" t="s">
        <v>4</v>
      </c>
      <c r="C33" s="4">
        <v>18409</v>
      </c>
      <c r="D33" s="4">
        <v>17447</v>
      </c>
      <c r="E33" s="35">
        <v>35856</v>
      </c>
      <c r="F33" s="4">
        <v>256</v>
      </c>
      <c r="G33" s="4">
        <v>168</v>
      </c>
      <c r="H33" s="37">
        <v>424</v>
      </c>
      <c r="I33" s="6">
        <v>36280</v>
      </c>
    </row>
    <row r="34" spans="2:9" x14ac:dyDescent="0.35">
      <c r="B34" s="7" t="s">
        <v>5</v>
      </c>
      <c r="C34" s="8">
        <v>26815</v>
      </c>
      <c r="D34" s="8">
        <v>24852</v>
      </c>
      <c r="E34" s="36">
        <v>51667</v>
      </c>
      <c r="F34" s="8">
        <v>888</v>
      </c>
      <c r="G34" s="8">
        <v>1025</v>
      </c>
      <c r="H34" s="36">
        <v>1913</v>
      </c>
      <c r="I34" s="10">
        <v>53580</v>
      </c>
    </row>
    <row r="35" spans="2:9" x14ac:dyDescent="0.35">
      <c r="B35" s="3" t="s">
        <v>6</v>
      </c>
      <c r="C35" s="4">
        <v>51766</v>
      </c>
      <c r="D35" s="4">
        <v>47959</v>
      </c>
      <c r="E35" s="35">
        <v>99725</v>
      </c>
      <c r="F35" s="4">
        <v>1140</v>
      </c>
      <c r="G35" s="4">
        <v>1656</v>
      </c>
      <c r="H35" s="35">
        <v>2796</v>
      </c>
      <c r="I35" s="6">
        <v>102521</v>
      </c>
    </row>
    <row r="36" spans="2:9" x14ac:dyDescent="0.35">
      <c r="B36" s="7" t="s">
        <v>23</v>
      </c>
      <c r="C36" s="8">
        <v>91088</v>
      </c>
      <c r="D36" s="8">
        <v>85496</v>
      </c>
      <c r="E36" s="36">
        <v>176584</v>
      </c>
      <c r="F36" s="8">
        <v>4269</v>
      </c>
      <c r="G36" s="8">
        <v>4764</v>
      </c>
      <c r="H36" s="36">
        <v>9033</v>
      </c>
      <c r="I36" s="10">
        <v>185617</v>
      </c>
    </row>
    <row r="37" spans="2:9" x14ac:dyDescent="0.35">
      <c r="B37" s="3" t="s">
        <v>31</v>
      </c>
      <c r="C37" s="4">
        <v>99849</v>
      </c>
      <c r="D37" s="4">
        <v>94428</v>
      </c>
      <c r="E37" s="35">
        <v>194277</v>
      </c>
      <c r="F37" s="4">
        <v>3876</v>
      </c>
      <c r="G37" s="4">
        <v>4941</v>
      </c>
      <c r="H37" s="35">
        <v>8817</v>
      </c>
      <c r="I37" s="6">
        <v>203094</v>
      </c>
    </row>
    <row r="38" spans="2:9" x14ac:dyDescent="0.35">
      <c r="B38" s="7" t="s">
        <v>37</v>
      </c>
      <c r="C38" s="8">
        <v>101911</v>
      </c>
      <c r="D38" s="8">
        <v>98008</v>
      </c>
      <c r="E38" s="36">
        <v>199919</v>
      </c>
      <c r="F38" s="8">
        <v>6297</v>
      </c>
      <c r="G38" s="8">
        <v>5530</v>
      </c>
      <c r="H38" s="36">
        <v>11827</v>
      </c>
      <c r="I38" s="10">
        <v>211746</v>
      </c>
    </row>
    <row r="39" spans="2:9" x14ac:dyDescent="0.35">
      <c r="B39" s="11" t="s">
        <v>7</v>
      </c>
      <c r="C39" s="39">
        <f>SUM(C29:C38)</f>
        <v>450925</v>
      </c>
      <c r="D39" s="39">
        <f t="shared" ref="D39:H39" si="1">SUM(D29:D38)</f>
        <v>425121</v>
      </c>
      <c r="E39" s="15">
        <f t="shared" si="1"/>
        <v>876046</v>
      </c>
      <c r="F39" s="39">
        <f t="shared" si="1"/>
        <v>17518</v>
      </c>
      <c r="G39" s="39">
        <f t="shared" si="1"/>
        <v>18851</v>
      </c>
      <c r="H39" s="15">
        <f t="shared" si="1"/>
        <v>36369</v>
      </c>
      <c r="I39" s="26">
        <f>SUM(I29:I38)</f>
        <v>912415</v>
      </c>
    </row>
    <row r="42" spans="2:9" ht="18.75" x14ac:dyDescent="0.35">
      <c r="B42" s="23" t="s">
        <v>45</v>
      </c>
    </row>
    <row r="43" spans="2:9" ht="18.75" x14ac:dyDescent="0.35">
      <c r="B43" s="24" t="s">
        <v>36</v>
      </c>
    </row>
    <row r="44" spans="2:9" x14ac:dyDescent="0.35">
      <c r="C44" s="54" t="s">
        <v>9</v>
      </c>
      <c r="D44" s="54"/>
    </row>
    <row r="45" spans="2:9" ht="36" x14ac:dyDescent="0.35">
      <c r="B45" s="16" t="s">
        <v>0</v>
      </c>
      <c r="C45" s="16" t="s">
        <v>10</v>
      </c>
      <c r="D45" s="16" t="s">
        <v>11</v>
      </c>
      <c r="E45" s="16" t="s">
        <v>12</v>
      </c>
      <c r="F45" s="45" t="s">
        <v>27</v>
      </c>
    </row>
    <row r="46" spans="2:9" x14ac:dyDescent="0.35">
      <c r="B46" s="3" t="s">
        <v>49</v>
      </c>
      <c r="C46" s="4">
        <v>135</v>
      </c>
      <c r="D46" s="4">
        <v>3</v>
      </c>
      <c r="E46" s="6">
        <v>138</v>
      </c>
      <c r="F46" s="45"/>
    </row>
    <row r="47" spans="2:9" x14ac:dyDescent="0.35">
      <c r="B47" s="7" t="s">
        <v>50</v>
      </c>
      <c r="C47" s="8">
        <v>352</v>
      </c>
      <c r="D47" s="8">
        <v>4</v>
      </c>
      <c r="E47" s="10">
        <v>356</v>
      </c>
      <c r="F47" s="30"/>
    </row>
    <row r="48" spans="2:9" x14ac:dyDescent="0.35">
      <c r="B48" s="3" t="s">
        <v>51</v>
      </c>
      <c r="C48" s="4">
        <v>365</v>
      </c>
      <c r="D48" s="4">
        <v>6</v>
      </c>
      <c r="E48" s="6">
        <v>371</v>
      </c>
      <c r="F48" s="30">
        <f t="shared" ref="F48:F53" si="2">(E48/E47)-1</f>
        <v>4.2134831460674205E-2</v>
      </c>
    </row>
    <row r="49" spans="2:9" x14ac:dyDescent="0.35">
      <c r="B49" s="7" t="s">
        <v>52</v>
      </c>
      <c r="C49" s="8">
        <v>351</v>
      </c>
      <c r="D49" s="8">
        <v>5</v>
      </c>
      <c r="E49" s="10">
        <v>356</v>
      </c>
      <c r="F49" s="30">
        <f t="shared" si="2"/>
        <v>-4.0431266846361225E-2</v>
      </c>
    </row>
    <row r="50" spans="2:9" x14ac:dyDescent="0.35">
      <c r="B50" s="3" t="s">
        <v>53</v>
      </c>
      <c r="C50" s="4">
        <v>334</v>
      </c>
      <c r="D50" s="4">
        <v>4</v>
      </c>
      <c r="E50" s="6">
        <v>338</v>
      </c>
      <c r="F50" s="30">
        <f t="shared" si="2"/>
        <v>-5.0561797752809001E-2</v>
      </c>
    </row>
    <row r="51" spans="2:9" x14ac:dyDescent="0.35">
      <c r="B51" s="7" t="s">
        <v>54</v>
      </c>
      <c r="C51" s="8">
        <v>597</v>
      </c>
      <c r="D51" s="8">
        <v>23</v>
      </c>
      <c r="E51" s="10">
        <v>620</v>
      </c>
      <c r="F51" s="30">
        <f t="shared" si="2"/>
        <v>0.83431952662721898</v>
      </c>
    </row>
    <row r="52" spans="2:9" x14ac:dyDescent="0.35">
      <c r="B52" s="3" t="s">
        <v>55</v>
      </c>
      <c r="C52" s="4">
        <v>1296</v>
      </c>
      <c r="D52" s="4">
        <v>31</v>
      </c>
      <c r="E52" s="6">
        <v>1327</v>
      </c>
      <c r="F52" s="30">
        <f t="shared" si="2"/>
        <v>1.1403225806451611</v>
      </c>
    </row>
    <row r="53" spans="2:9" x14ac:dyDescent="0.35">
      <c r="B53" s="7" t="s">
        <v>56</v>
      </c>
      <c r="C53" s="27">
        <v>1780</v>
      </c>
      <c r="D53" s="27">
        <v>86</v>
      </c>
      <c r="E53" s="10">
        <v>1866</v>
      </c>
      <c r="F53" s="30">
        <f t="shared" si="2"/>
        <v>0.40617935192162768</v>
      </c>
    </row>
    <row r="54" spans="2:9" x14ac:dyDescent="0.35">
      <c r="B54" s="3" t="s">
        <v>57</v>
      </c>
      <c r="C54" s="4">
        <v>1698</v>
      </c>
      <c r="D54" s="4">
        <v>86</v>
      </c>
      <c r="E54" s="6">
        <v>1784</v>
      </c>
      <c r="F54" s="30">
        <f>(E54/E53)-1</f>
        <v>-4.394426580921762E-2</v>
      </c>
    </row>
    <row r="55" spans="2:9" x14ac:dyDescent="0.35">
      <c r="B55" s="7" t="s">
        <v>58</v>
      </c>
      <c r="C55" s="27">
        <v>1713</v>
      </c>
      <c r="D55" s="27">
        <v>127</v>
      </c>
      <c r="E55" s="10">
        <v>1840</v>
      </c>
      <c r="F55" s="30">
        <f>(E55/E54)-1</f>
        <v>3.1390134529148073E-2</v>
      </c>
    </row>
    <row r="56" spans="2:9" x14ac:dyDescent="0.35">
      <c r="B56" s="11" t="s">
        <v>7</v>
      </c>
      <c r="C56" s="31">
        <f>SUM(C46:C55)</f>
        <v>8621</v>
      </c>
      <c r="D56" s="31">
        <f>SUM(D46:D55)</f>
        <v>375</v>
      </c>
      <c r="E56" s="28">
        <f>SUM(E46:E55)</f>
        <v>8996</v>
      </c>
      <c r="F56" s="30"/>
    </row>
    <row r="57" spans="2:9" x14ac:dyDescent="0.35">
      <c r="F57" s="30"/>
    </row>
    <row r="58" spans="2:9" ht="18.75" x14ac:dyDescent="0.35">
      <c r="B58" s="23" t="s">
        <v>46</v>
      </c>
    </row>
    <row r="59" spans="2:9" ht="18.75" x14ac:dyDescent="0.35">
      <c r="B59" s="24" t="s">
        <v>36</v>
      </c>
    </row>
    <row r="61" spans="2:9" x14ac:dyDescent="0.35">
      <c r="B61" s="12"/>
      <c r="C61" s="56" t="s">
        <v>16</v>
      </c>
      <c r="D61" s="56"/>
      <c r="E61" s="56"/>
      <c r="F61" s="57" t="s">
        <v>17</v>
      </c>
      <c r="G61" s="57"/>
      <c r="H61" s="57"/>
      <c r="I61" s="12"/>
    </row>
    <row r="62" spans="2:9" x14ac:dyDescent="0.35">
      <c r="B62" s="13" t="s">
        <v>0</v>
      </c>
      <c r="C62" s="14" t="s">
        <v>18</v>
      </c>
      <c r="D62" s="14" t="s">
        <v>19</v>
      </c>
      <c r="E62" s="14" t="s">
        <v>12</v>
      </c>
      <c r="F62" s="13" t="s">
        <v>18</v>
      </c>
      <c r="G62" s="13" t="s">
        <v>19</v>
      </c>
      <c r="H62" s="13" t="s">
        <v>12</v>
      </c>
      <c r="I62" s="14" t="s">
        <v>7</v>
      </c>
    </row>
    <row r="63" spans="2:9" x14ac:dyDescent="0.35">
      <c r="B63" s="3" t="s">
        <v>13</v>
      </c>
      <c r="C63" s="5">
        <v>68</v>
      </c>
      <c r="D63" s="5">
        <v>67</v>
      </c>
      <c r="E63" s="5">
        <v>135</v>
      </c>
      <c r="F63" s="5">
        <v>1</v>
      </c>
      <c r="G63" s="5">
        <v>2</v>
      </c>
      <c r="H63" s="5">
        <v>3</v>
      </c>
      <c r="I63" s="17">
        <v>138</v>
      </c>
    </row>
    <row r="64" spans="2:9" x14ac:dyDescent="0.35">
      <c r="B64" s="7" t="s">
        <v>1</v>
      </c>
      <c r="C64" s="9">
        <v>176</v>
      </c>
      <c r="D64" s="9">
        <v>176</v>
      </c>
      <c r="E64" s="9">
        <v>352</v>
      </c>
      <c r="F64" s="9">
        <v>2</v>
      </c>
      <c r="G64" s="9">
        <v>2</v>
      </c>
      <c r="H64" s="9">
        <v>4</v>
      </c>
      <c r="I64" s="18">
        <v>356</v>
      </c>
    </row>
    <row r="65" spans="2:9" x14ac:dyDescent="0.35">
      <c r="B65" s="3" t="s">
        <v>2</v>
      </c>
      <c r="C65" s="5">
        <v>183</v>
      </c>
      <c r="D65" s="5">
        <v>182</v>
      </c>
      <c r="E65" s="5">
        <v>365</v>
      </c>
      <c r="F65" s="5">
        <v>3</v>
      </c>
      <c r="G65" s="5">
        <v>3</v>
      </c>
      <c r="H65" s="5">
        <v>6</v>
      </c>
      <c r="I65" s="17">
        <v>371</v>
      </c>
    </row>
    <row r="66" spans="2:9" x14ac:dyDescent="0.35">
      <c r="B66" s="7" t="s">
        <v>3</v>
      </c>
      <c r="C66" s="9">
        <v>176</v>
      </c>
      <c r="D66" s="9">
        <v>175</v>
      </c>
      <c r="E66" s="9">
        <v>351</v>
      </c>
      <c r="F66" s="9">
        <v>2</v>
      </c>
      <c r="G66" s="9">
        <v>3</v>
      </c>
      <c r="H66" s="9">
        <v>5</v>
      </c>
      <c r="I66" s="18">
        <v>356</v>
      </c>
    </row>
    <row r="67" spans="2:9" x14ac:dyDescent="0.35">
      <c r="B67" s="3" t="s">
        <v>4</v>
      </c>
      <c r="C67" s="5">
        <v>167</v>
      </c>
      <c r="D67" s="5">
        <v>167</v>
      </c>
      <c r="E67" s="5">
        <v>334</v>
      </c>
      <c r="F67" s="5">
        <v>2</v>
      </c>
      <c r="G67" s="5">
        <v>2</v>
      </c>
      <c r="H67" s="5">
        <v>4</v>
      </c>
      <c r="I67" s="17">
        <v>338</v>
      </c>
    </row>
    <row r="68" spans="2:9" x14ac:dyDescent="0.35">
      <c r="B68" s="7" t="s">
        <v>5</v>
      </c>
      <c r="C68" s="9">
        <v>300</v>
      </c>
      <c r="D68" s="9">
        <v>297</v>
      </c>
      <c r="E68" s="9">
        <v>597</v>
      </c>
      <c r="F68" s="9">
        <v>10</v>
      </c>
      <c r="G68" s="9">
        <v>13</v>
      </c>
      <c r="H68" s="9">
        <v>23</v>
      </c>
      <c r="I68" s="18">
        <v>620</v>
      </c>
    </row>
    <row r="69" spans="2:9" x14ac:dyDescent="0.35">
      <c r="B69" s="3" t="s">
        <v>6</v>
      </c>
      <c r="C69" s="5">
        <v>651</v>
      </c>
      <c r="D69" s="5">
        <v>645</v>
      </c>
      <c r="E69" s="4">
        <v>1296</v>
      </c>
      <c r="F69" s="5">
        <v>14</v>
      </c>
      <c r="G69" s="5">
        <v>17</v>
      </c>
      <c r="H69" s="5">
        <v>31</v>
      </c>
      <c r="I69" s="6">
        <v>1327</v>
      </c>
    </row>
    <row r="70" spans="2:9" x14ac:dyDescent="0.35">
      <c r="B70" s="7" t="s">
        <v>23</v>
      </c>
      <c r="C70" s="8">
        <v>889</v>
      </c>
      <c r="D70" s="8">
        <v>891</v>
      </c>
      <c r="E70" s="8">
        <v>1780</v>
      </c>
      <c r="F70" s="8">
        <v>42</v>
      </c>
      <c r="G70" s="8">
        <v>44</v>
      </c>
      <c r="H70" s="8">
        <v>86</v>
      </c>
      <c r="I70" s="10">
        <v>1866</v>
      </c>
    </row>
    <row r="71" spans="2:9" x14ac:dyDescent="0.35">
      <c r="B71" s="3" t="s">
        <v>31</v>
      </c>
      <c r="C71" s="5">
        <v>849</v>
      </c>
      <c r="D71" s="5">
        <v>849</v>
      </c>
      <c r="E71" s="4">
        <v>1698</v>
      </c>
      <c r="F71" s="5">
        <v>43</v>
      </c>
      <c r="G71" s="5">
        <v>43</v>
      </c>
      <c r="H71" s="5">
        <v>86</v>
      </c>
      <c r="I71" s="6">
        <v>1784</v>
      </c>
    </row>
    <row r="72" spans="2:9" x14ac:dyDescent="0.35">
      <c r="B72" s="7" t="s">
        <v>37</v>
      </c>
      <c r="C72" s="8">
        <v>856</v>
      </c>
      <c r="D72" s="8">
        <v>857</v>
      </c>
      <c r="E72" s="8">
        <v>1713</v>
      </c>
      <c r="F72" s="8">
        <v>64</v>
      </c>
      <c r="G72" s="8">
        <v>63</v>
      </c>
      <c r="H72" s="8">
        <v>127</v>
      </c>
      <c r="I72" s="10">
        <v>1840</v>
      </c>
    </row>
    <row r="73" spans="2:9" x14ac:dyDescent="0.35">
      <c r="B73" s="11" t="s">
        <v>7</v>
      </c>
      <c r="C73" s="39">
        <f>SUM(C63:C72)</f>
        <v>4315</v>
      </c>
      <c r="D73" s="39">
        <f t="shared" ref="D73:H73" si="3">SUM(D63:D72)</f>
        <v>4306</v>
      </c>
      <c r="E73" s="15">
        <f t="shared" si="3"/>
        <v>8621</v>
      </c>
      <c r="F73" s="39">
        <f t="shared" si="3"/>
        <v>183</v>
      </c>
      <c r="G73" s="39">
        <f t="shared" si="3"/>
        <v>192</v>
      </c>
      <c r="H73" s="15">
        <f t="shared" si="3"/>
        <v>375</v>
      </c>
      <c r="I73" s="26">
        <f>SUM(I63:I72)</f>
        <v>8996</v>
      </c>
    </row>
    <row r="75" spans="2:9" x14ac:dyDescent="0.35">
      <c r="B75" s="1" t="s">
        <v>47</v>
      </c>
    </row>
    <row r="77" spans="2:9" ht="18.75" x14ac:dyDescent="0.35">
      <c r="B77" s="23" t="s">
        <v>28</v>
      </c>
    </row>
    <row r="78" spans="2:9" ht="18.75" x14ac:dyDescent="0.35">
      <c r="B78" s="24" t="s">
        <v>36</v>
      </c>
    </row>
    <row r="80" spans="2:9" x14ac:dyDescent="0.35">
      <c r="B80" s="20" t="s">
        <v>29</v>
      </c>
      <c r="C80" s="2" t="s">
        <v>8</v>
      </c>
      <c r="E80" s="2" t="s">
        <v>30</v>
      </c>
      <c r="F80" s="2" t="s">
        <v>8</v>
      </c>
    </row>
    <row r="81" spans="2:6" ht="36" x14ac:dyDescent="0.35">
      <c r="B81" s="9" t="e" vm="1">
        <v>#VALUE!</v>
      </c>
      <c r="C81" s="8">
        <v>241810</v>
      </c>
      <c r="E81" s="9" t="e" vm="2">
        <v>#VALUE!</v>
      </c>
      <c r="F81" s="8">
        <v>11685</v>
      </c>
    </row>
    <row r="82" spans="2:6" ht="18" customHeight="1" x14ac:dyDescent="0.35">
      <c r="B82" s="5" t="e" vm="3">
        <v>#VALUE!</v>
      </c>
      <c r="C82" s="4">
        <v>181955</v>
      </c>
      <c r="E82" s="5" t="e" vm="4">
        <v>#VALUE!</v>
      </c>
      <c r="F82" s="4">
        <v>9107</v>
      </c>
    </row>
    <row r="83" spans="2:6" x14ac:dyDescent="0.35">
      <c r="B83" s="9" t="e" vm="5">
        <v>#VALUE!</v>
      </c>
      <c r="C83" s="8">
        <v>127237</v>
      </c>
      <c r="E83" s="9" t="e" vm="6">
        <v>#VALUE!</v>
      </c>
      <c r="F83" s="8">
        <v>8009</v>
      </c>
    </row>
    <row r="84" spans="2:6" x14ac:dyDescent="0.35">
      <c r="B84" s="5" t="e" vm="7">
        <v>#VALUE!</v>
      </c>
      <c r="C84" s="4">
        <v>101861</v>
      </c>
      <c r="E84" s="5" t="e" vm="8">
        <v>#VALUE!</v>
      </c>
      <c r="F84" s="4">
        <v>6986</v>
      </c>
    </row>
    <row r="85" spans="2:6" x14ac:dyDescent="0.35">
      <c r="B85" s="9" t="e" vm="9">
        <v>#VALUE!</v>
      </c>
      <c r="C85" s="8">
        <v>83684</v>
      </c>
      <c r="E85" s="9" t="s">
        <v>32</v>
      </c>
      <c r="F85" s="8">
        <v>582</v>
      </c>
    </row>
    <row r="86" spans="2:6" x14ac:dyDescent="0.35">
      <c r="B86" s="5" t="e" vm="10">
        <v>#VALUE!</v>
      </c>
      <c r="C86" s="4">
        <v>72439</v>
      </c>
      <c r="E86" s="17" t="s">
        <v>7</v>
      </c>
      <c r="F86" s="6">
        <f>SUM(F81:F85)</f>
        <v>36369</v>
      </c>
    </row>
    <row r="87" spans="2:6" ht="19.5" customHeight="1" x14ac:dyDescent="0.35">
      <c r="B87" s="9" t="e" vm="11">
        <v>#VALUE!</v>
      </c>
      <c r="C87" s="8">
        <v>30839</v>
      </c>
    </row>
    <row r="88" spans="2:6" x14ac:dyDescent="0.35">
      <c r="B88" s="5" t="e" vm="12">
        <v>#VALUE!</v>
      </c>
      <c r="C88" s="4">
        <v>20190</v>
      </c>
    </row>
    <row r="89" spans="2:6" x14ac:dyDescent="0.35">
      <c r="B89" s="9" t="e" vm="13">
        <v>#VALUE!</v>
      </c>
      <c r="C89" s="8">
        <v>10811</v>
      </c>
    </row>
    <row r="90" spans="2:6" x14ac:dyDescent="0.35">
      <c r="B90" s="5" t="e" vm="14">
        <v>#VALUE!</v>
      </c>
      <c r="C90" s="4">
        <v>4059</v>
      </c>
    </row>
    <row r="91" spans="2:6" x14ac:dyDescent="0.35">
      <c r="B91" s="9" t="s">
        <v>32</v>
      </c>
      <c r="C91" s="8">
        <v>1161</v>
      </c>
    </row>
    <row r="92" spans="2:6" x14ac:dyDescent="0.35">
      <c r="B92" s="40" t="s">
        <v>12</v>
      </c>
      <c r="C92" s="41">
        <v>876046</v>
      </c>
    </row>
    <row r="94" spans="2:6" ht="18.75" x14ac:dyDescent="0.35">
      <c r="B94" s="23" t="s">
        <v>20</v>
      </c>
    </row>
    <row r="95" spans="2:6" ht="18.75" x14ac:dyDescent="0.35">
      <c r="B95" s="24" t="s">
        <v>36</v>
      </c>
    </row>
    <row r="97" spans="2:10" ht="18.75" x14ac:dyDescent="0.35">
      <c r="B97" s="24" t="s">
        <v>8</v>
      </c>
      <c r="F97" s="29"/>
      <c r="G97" s="29"/>
      <c r="H97" s="29"/>
      <c r="I97" s="29"/>
      <c r="J97" s="29"/>
    </row>
    <row r="98" spans="2:10" x14ac:dyDescent="0.35">
      <c r="C98" s="54"/>
      <c r="D98" s="54"/>
      <c r="F98" s="29"/>
      <c r="G98" s="55" t="s">
        <v>8</v>
      </c>
      <c r="H98" s="55"/>
      <c r="I98" s="29"/>
      <c r="J98" s="29"/>
    </row>
    <row r="99" spans="2:10" x14ac:dyDescent="0.35">
      <c r="B99" s="20" t="s">
        <v>0</v>
      </c>
      <c r="C99" s="2" t="s">
        <v>21</v>
      </c>
      <c r="D99" s="2" t="s">
        <v>22</v>
      </c>
      <c r="E99" s="2" t="s">
        <v>7</v>
      </c>
      <c r="F99" s="45" t="s">
        <v>0</v>
      </c>
      <c r="G99" s="45" t="s">
        <v>21</v>
      </c>
      <c r="H99" s="45" t="s">
        <v>22</v>
      </c>
      <c r="I99" s="29" t="s">
        <v>7</v>
      </c>
      <c r="J99" s="29"/>
    </row>
    <row r="100" spans="2:10" x14ac:dyDescent="0.35">
      <c r="B100" s="17" t="s">
        <v>13</v>
      </c>
      <c r="C100" s="4">
        <v>25</v>
      </c>
      <c r="D100" s="4">
        <v>26</v>
      </c>
      <c r="E100" s="4">
        <v>51</v>
      </c>
      <c r="F100" s="45" t="s">
        <v>49</v>
      </c>
      <c r="G100" s="50">
        <v>25</v>
      </c>
      <c r="H100" s="50">
        <v>26</v>
      </c>
      <c r="I100" s="51">
        <f>G100+H100</f>
        <v>51</v>
      </c>
      <c r="J100" s="29"/>
    </row>
    <row r="101" spans="2:10" x14ac:dyDescent="0.35">
      <c r="B101" s="18" t="s">
        <v>1</v>
      </c>
      <c r="C101" s="8">
        <v>22</v>
      </c>
      <c r="D101" s="8">
        <v>32</v>
      </c>
      <c r="E101" s="32">
        <v>54</v>
      </c>
      <c r="F101" s="45" t="s">
        <v>50</v>
      </c>
      <c r="G101" s="50">
        <f>22+G100</f>
        <v>47</v>
      </c>
      <c r="H101" s="50">
        <f>D101+H100</f>
        <v>58</v>
      </c>
      <c r="I101" s="51">
        <f t="shared" ref="I101:I109" si="4">G101+H101</f>
        <v>105</v>
      </c>
      <c r="J101" s="29"/>
    </row>
    <row r="102" spans="2:10" x14ac:dyDescent="0.35">
      <c r="B102" s="17" t="s">
        <v>2</v>
      </c>
      <c r="C102" s="4">
        <v>77</v>
      </c>
      <c r="D102" s="4">
        <v>77</v>
      </c>
      <c r="E102" s="4">
        <v>154</v>
      </c>
      <c r="F102" s="45" t="s">
        <v>51</v>
      </c>
      <c r="G102" s="50">
        <f>77+G101</f>
        <v>124</v>
      </c>
      <c r="H102" s="50">
        <f>D102+H101</f>
        <v>135</v>
      </c>
      <c r="I102" s="51">
        <f t="shared" si="4"/>
        <v>259</v>
      </c>
      <c r="J102" s="29"/>
    </row>
    <row r="103" spans="2:10" x14ac:dyDescent="0.35">
      <c r="B103" s="18" t="s">
        <v>3</v>
      </c>
      <c r="C103" s="8">
        <v>33</v>
      </c>
      <c r="D103" s="8">
        <v>36</v>
      </c>
      <c r="E103" s="32">
        <v>69</v>
      </c>
      <c r="F103" s="45" t="s">
        <v>52</v>
      </c>
      <c r="G103" s="50">
        <f>33+G102</f>
        <v>157</v>
      </c>
      <c r="H103" s="50">
        <f>D103+H102</f>
        <v>171</v>
      </c>
      <c r="I103" s="51">
        <f t="shared" si="4"/>
        <v>328</v>
      </c>
      <c r="J103" s="29"/>
    </row>
    <row r="104" spans="2:10" x14ac:dyDescent="0.35">
      <c r="B104" s="17" t="s">
        <v>4</v>
      </c>
      <c r="C104" s="4">
        <v>26</v>
      </c>
      <c r="D104" s="4">
        <v>40</v>
      </c>
      <c r="E104" s="4">
        <v>66</v>
      </c>
      <c r="F104" s="45" t="s">
        <v>53</v>
      </c>
      <c r="G104" s="50">
        <f>26+G103</f>
        <v>183</v>
      </c>
      <c r="H104" s="50">
        <f>D104+H103</f>
        <v>211</v>
      </c>
      <c r="I104" s="51">
        <f t="shared" si="4"/>
        <v>394</v>
      </c>
      <c r="J104" s="29"/>
    </row>
    <row r="105" spans="2:10" x14ac:dyDescent="0.35">
      <c r="B105" s="18" t="s">
        <v>5</v>
      </c>
      <c r="C105" s="8">
        <v>16</v>
      </c>
      <c r="D105" s="8">
        <v>18</v>
      </c>
      <c r="E105" s="8">
        <v>34</v>
      </c>
      <c r="F105" s="45" t="s">
        <v>54</v>
      </c>
      <c r="G105" s="50">
        <f>16+G104</f>
        <v>199</v>
      </c>
      <c r="H105" s="50">
        <f>D105+H104</f>
        <v>229</v>
      </c>
      <c r="I105" s="51">
        <f t="shared" si="4"/>
        <v>428</v>
      </c>
      <c r="J105" s="29"/>
    </row>
    <row r="106" spans="2:10" x14ac:dyDescent="0.35">
      <c r="B106" s="17" t="s">
        <v>6</v>
      </c>
      <c r="C106" s="4">
        <v>49</v>
      </c>
      <c r="D106" s="4">
        <v>49</v>
      </c>
      <c r="E106" s="4">
        <v>98</v>
      </c>
      <c r="F106" s="45" t="s">
        <v>55</v>
      </c>
      <c r="G106" s="50">
        <f>G105+C106</f>
        <v>248</v>
      </c>
      <c r="H106" s="50">
        <f>H105+D106</f>
        <v>278</v>
      </c>
      <c r="I106" s="51">
        <f t="shared" si="4"/>
        <v>526</v>
      </c>
      <c r="J106" s="29"/>
    </row>
    <row r="107" spans="2:10" x14ac:dyDescent="0.35">
      <c r="B107" s="18" t="s">
        <v>23</v>
      </c>
      <c r="C107" s="8">
        <v>124</v>
      </c>
      <c r="D107" s="8">
        <v>95</v>
      </c>
      <c r="E107" s="8">
        <v>219</v>
      </c>
      <c r="F107" s="45" t="s">
        <v>56</v>
      </c>
      <c r="G107" s="50">
        <f t="shared" ref="G107:H109" si="5">C107+G106</f>
        <v>372</v>
      </c>
      <c r="H107" s="50">
        <f t="shared" si="5"/>
        <v>373</v>
      </c>
      <c r="I107" s="51">
        <f t="shared" si="4"/>
        <v>745</v>
      </c>
      <c r="J107" s="29"/>
    </row>
    <row r="108" spans="2:10" x14ac:dyDescent="0.35">
      <c r="B108" s="3" t="s">
        <v>31</v>
      </c>
      <c r="C108" s="4">
        <v>237</v>
      </c>
      <c r="D108" s="4">
        <v>246</v>
      </c>
      <c r="E108" s="4">
        <v>483</v>
      </c>
      <c r="F108" s="45" t="s">
        <v>57</v>
      </c>
      <c r="G108" s="50">
        <f t="shared" si="5"/>
        <v>609</v>
      </c>
      <c r="H108" s="50">
        <f t="shared" si="5"/>
        <v>619</v>
      </c>
      <c r="I108" s="51">
        <f t="shared" si="4"/>
        <v>1228</v>
      </c>
      <c r="J108" s="29"/>
    </row>
    <row r="109" spans="2:10" x14ac:dyDescent="0.35">
      <c r="B109" s="18" t="s">
        <v>37</v>
      </c>
      <c r="C109" s="8">
        <v>78</v>
      </c>
      <c r="D109" s="8">
        <v>79</v>
      </c>
      <c r="E109" s="8">
        <v>157</v>
      </c>
      <c r="F109" s="45" t="s">
        <v>58</v>
      </c>
      <c r="G109" s="50">
        <f t="shared" si="5"/>
        <v>687</v>
      </c>
      <c r="H109" s="50">
        <f t="shared" si="5"/>
        <v>698</v>
      </c>
      <c r="I109" s="51">
        <f t="shared" si="4"/>
        <v>1385</v>
      </c>
      <c r="J109" s="29"/>
    </row>
    <row r="110" spans="2:10" x14ac:dyDescent="0.35">
      <c r="B110" s="19" t="s">
        <v>7</v>
      </c>
      <c r="C110" s="15">
        <f>SUM(C100:C109)</f>
        <v>687</v>
      </c>
      <c r="D110" s="15">
        <f>SUM(D100:D109)</f>
        <v>698</v>
      </c>
      <c r="E110" s="26">
        <f>SUM(E100:E109)</f>
        <v>1385</v>
      </c>
      <c r="F110" s="29"/>
      <c r="G110" s="29"/>
      <c r="H110" s="29"/>
      <c r="I110" s="29"/>
      <c r="J110" s="29"/>
    </row>
    <row r="111" spans="2:10" x14ac:dyDescent="0.35">
      <c r="F111" s="29"/>
      <c r="G111" s="29"/>
      <c r="H111" s="29"/>
      <c r="I111" s="29"/>
      <c r="J111" s="29"/>
    </row>
    <row r="112" spans="2:10" ht="18.75" x14ac:dyDescent="0.35">
      <c r="B112" s="24" t="s">
        <v>9</v>
      </c>
      <c r="F112" s="29"/>
      <c r="G112" s="29"/>
      <c r="H112" s="29"/>
      <c r="I112" s="29"/>
      <c r="J112" s="47"/>
    </row>
    <row r="113" spans="2:10" x14ac:dyDescent="0.35">
      <c r="C113" s="54" t="s">
        <v>26</v>
      </c>
      <c r="D113" s="54"/>
      <c r="F113" s="29"/>
      <c r="G113" s="55" t="s">
        <v>9</v>
      </c>
      <c r="H113" s="55"/>
      <c r="I113" s="29"/>
      <c r="J113" s="47"/>
    </row>
    <row r="114" spans="2:10" x14ac:dyDescent="0.35">
      <c r="B114" s="22" t="s">
        <v>0</v>
      </c>
      <c r="C114" s="16" t="s">
        <v>21</v>
      </c>
      <c r="D114" s="16" t="s">
        <v>22</v>
      </c>
      <c r="E114" s="16" t="s">
        <v>7</v>
      </c>
      <c r="F114" s="45" t="s">
        <v>0</v>
      </c>
      <c r="G114" s="45" t="s">
        <v>21</v>
      </c>
      <c r="H114" s="45" t="s">
        <v>22</v>
      </c>
      <c r="I114" s="29"/>
      <c r="J114" s="47"/>
    </row>
    <row r="115" spans="2:10" x14ac:dyDescent="0.35">
      <c r="B115" s="17" t="s">
        <v>13</v>
      </c>
      <c r="C115" s="5">
        <v>17</v>
      </c>
      <c r="D115" s="5">
        <v>17</v>
      </c>
      <c r="E115" s="5">
        <v>34</v>
      </c>
      <c r="F115" s="45" t="s">
        <v>49</v>
      </c>
      <c r="G115" s="50">
        <f>C115</f>
        <v>17</v>
      </c>
      <c r="H115" s="50">
        <f>D115</f>
        <v>17</v>
      </c>
      <c r="I115" s="51">
        <f>H115+G115</f>
        <v>34</v>
      </c>
      <c r="J115" s="47"/>
    </row>
    <row r="116" spans="2:10" x14ac:dyDescent="0.35">
      <c r="B116" s="18" t="s">
        <v>1</v>
      </c>
      <c r="C116" s="9">
        <v>12</v>
      </c>
      <c r="D116" s="9">
        <v>12</v>
      </c>
      <c r="E116" s="21">
        <v>24</v>
      </c>
      <c r="F116" s="45" t="s">
        <v>50</v>
      </c>
      <c r="G116" s="50">
        <f>G115+C116</f>
        <v>29</v>
      </c>
      <c r="H116" s="50">
        <f t="shared" ref="H116:H124" si="6">H115+D116</f>
        <v>29</v>
      </c>
      <c r="I116" s="51">
        <f t="shared" ref="I116:I124" si="7">H116+G116</f>
        <v>58</v>
      </c>
      <c r="J116" s="47"/>
    </row>
    <row r="117" spans="2:10" x14ac:dyDescent="0.35">
      <c r="B117" s="17" t="s">
        <v>2</v>
      </c>
      <c r="C117" s="5">
        <v>24</v>
      </c>
      <c r="D117" s="5">
        <v>24</v>
      </c>
      <c r="E117" s="5">
        <v>48</v>
      </c>
      <c r="F117" s="45" t="s">
        <v>51</v>
      </c>
      <c r="G117" s="50">
        <f>G116+C117</f>
        <v>53</v>
      </c>
      <c r="H117" s="50">
        <f t="shared" si="6"/>
        <v>53</v>
      </c>
      <c r="I117" s="51">
        <f t="shared" si="7"/>
        <v>106</v>
      </c>
      <c r="J117" s="47"/>
    </row>
    <row r="118" spans="2:10" x14ac:dyDescent="0.35">
      <c r="B118" s="18" t="s">
        <v>3</v>
      </c>
      <c r="C118" s="9">
        <v>12</v>
      </c>
      <c r="D118" s="9">
        <v>12</v>
      </c>
      <c r="E118" s="21">
        <v>24</v>
      </c>
      <c r="F118" s="45" t="s">
        <v>52</v>
      </c>
      <c r="G118" s="50">
        <f>G117+C118</f>
        <v>65</v>
      </c>
      <c r="H118" s="50">
        <f t="shared" si="6"/>
        <v>65</v>
      </c>
      <c r="I118" s="51">
        <f t="shared" si="7"/>
        <v>130</v>
      </c>
      <c r="J118" s="47"/>
    </row>
    <row r="119" spans="2:10" x14ac:dyDescent="0.35">
      <c r="B119" s="17" t="s">
        <v>4</v>
      </c>
      <c r="C119" s="5">
        <v>12</v>
      </c>
      <c r="D119" s="5">
        <v>12</v>
      </c>
      <c r="E119" s="5">
        <v>24</v>
      </c>
      <c r="F119" s="45" t="s">
        <v>53</v>
      </c>
      <c r="G119" s="50">
        <f>G118+C119</f>
        <v>77</v>
      </c>
      <c r="H119" s="50">
        <f t="shared" si="6"/>
        <v>77</v>
      </c>
      <c r="I119" s="51">
        <f t="shared" si="7"/>
        <v>154</v>
      </c>
      <c r="J119" s="47"/>
    </row>
    <row r="120" spans="2:10" x14ac:dyDescent="0.35">
      <c r="B120" s="18" t="s">
        <v>5</v>
      </c>
      <c r="C120" s="9">
        <v>10</v>
      </c>
      <c r="D120" s="9">
        <v>10</v>
      </c>
      <c r="E120" s="9">
        <v>20</v>
      </c>
      <c r="F120" s="45" t="s">
        <v>54</v>
      </c>
      <c r="G120" s="50">
        <f>G119+C120</f>
        <v>87</v>
      </c>
      <c r="H120" s="50">
        <f t="shared" si="6"/>
        <v>87</v>
      </c>
      <c r="I120" s="51">
        <f t="shared" si="7"/>
        <v>174</v>
      </c>
      <c r="J120" s="47"/>
    </row>
    <row r="121" spans="2:10" x14ac:dyDescent="0.35">
      <c r="B121" s="17" t="s">
        <v>6</v>
      </c>
      <c r="C121" s="5">
        <v>19</v>
      </c>
      <c r="D121" s="5">
        <v>19</v>
      </c>
      <c r="E121" s="5">
        <v>38</v>
      </c>
      <c r="F121" s="45" t="s">
        <v>55</v>
      </c>
      <c r="G121" s="50">
        <f>G120+C121</f>
        <v>106</v>
      </c>
      <c r="H121" s="50">
        <f t="shared" si="6"/>
        <v>106</v>
      </c>
      <c r="I121" s="51">
        <f t="shared" si="7"/>
        <v>212</v>
      </c>
      <c r="J121" s="47"/>
    </row>
    <row r="122" spans="2:10" x14ac:dyDescent="0.35">
      <c r="B122" s="18" t="s">
        <v>23</v>
      </c>
      <c r="C122" s="9">
        <v>38</v>
      </c>
      <c r="D122" s="9">
        <v>38</v>
      </c>
      <c r="E122" s="9">
        <v>76</v>
      </c>
      <c r="F122" s="45" t="s">
        <v>56</v>
      </c>
      <c r="G122" s="50">
        <f t="shared" ref="G116:G124" si="8">G121+C122</f>
        <v>144</v>
      </c>
      <c r="H122" s="50">
        <f t="shared" si="6"/>
        <v>144</v>
      </c>
      <c r="I122" s="51">
        <f t="shared" si="7"/>
        <v>288</v>
      </c>
      <c r="J122" s="47"/>
    </row>
    <row r="123" spans="2:10" x14ac:dyDescent="0.35">
      <c r="B123" s="3" t="s">
        <v>31</v>
      </c>
      <c r="C123" s="5">
        <v>54</v>
      </c>
      <c r="D123" s="5">
        <v>54</v>
      </c>
      <c r="E123" s="5">
        <v>108</v>
      </c>
      <c r="F123" s="45" t="s">
        <v>57</v>
      </c>
      <c r="G123" s="50">
        <f t="shared" si="8"/>
        <v>198</v>
      </c>
      <c r="H123" s="50">
        <f t="shared" si="6"/>
        <v>198</v>
      </c>
      <c r="I123" s="51">
        <f t="shared" si="7"/>
        <v>396</v>
      </c>
      <c r="J123" s="47"/>
    </row>
    <row r="124" spans="2:10" x14ac:dyDescent="0.35">
      <c r="B124" s="18" t="s">
        <v>37</v>
      </c>
      <c r="C124" s="8">
        <v>31</v>
      </c>
      <c r="D124" s="8">
        <v>31</v>
      </c>
      <c r="E124" s="8">
        <v>62</v>
      </c>
      <c r="F124" s="45" t="s">
        <v>58</v>
      </c>
      <c r="G124" s="50">
        <f t="shared" si="8"/>
        <v>229</v>
      </c>
      <c r="H124" s="50">
        <f t="shared" si="6"/>
        <v>229</v>
      </c>
      <c r="I124" s="51">
        <f t="shared" si="7"/>
        <v>458</v>
      </c>
      <c r="J124" s="47"/>
    </row>
    <row r="125" spans="2:10" x14ac:dyDescent="0.35">
      <c r="B125" s="19" t="s">
        <v>7</v>
      </c>
      <c r="C125" s="15">
        <f>SUM(C115:C124)</f>
        <v>229</v>
      </c>
      <c r="D125" s="15">
        <f>SUM(D115:D124)</f>
        <v>229</v>
      </c>
      <c r="E125" s="26">
        <f>SUM(E115:E124)</f>
        <v>458</v>
      </c>
      <c r="F125" s="29"/>
      <c r="G125" s="29"/>
      <c r="H125" s="29"/>
      <c r="I125" s="29"/>
    </row>
    <row r="126" spans="2:10" x14ac:dyDescent="0.35">
      <c r="F126" s="29"/>
      <c r="G126" s="29"/>
      <c r="H126" s="29"/>
      <c r="I126" s="29"/>
    </row>
    <row r="127" spans="2:10" x14ac:dyDescent="0.35">
      <c r="F127" s="29"/>
      <c r="G127" s="29"/>
      <c r="H127" s="29"/>
      <c r="I127" s="29"/>
    </row>
    <row r="128" spans="2:10" x14ac:dyDescent="0.35">
      <c r="B128" s="42" t="s">
        <v>40</v>
      </c>
    </row>
    <row r="129" spans="2:8" x14ac:dyDescent="0.35">
      <c r="B129" s="42" t="s">
        <v>44</v>
      </c>
    </row>
    <row r="131" spans="2:8" x14ac:dyDescent="0.35">
      <c r="B131" s="46" t="s">
        <v>42</v>
      </c>
    </row>
    <row r="132" spans="2:8" x14ac:dyDescent="0.35">
      <c r="B132" s="53" t="s">
        <v>43</v>
      </c>
      <c r="C132" s="53"/>
      <c r="D132" s="53"/>
      <c r="E132" s="53"/>
    </row>
    <row r="133" spans="2:8" x14ac:dyDescent="0.35">
      <c r="G133" s="52"/>
      <c r="H133" s="52"/>
    </row>
    <row r="134" spans="2:8" x14ac:dyDescent="0.35">
      <c r="F134" s="48"/>
      <c r="G134" s="49"/>
      <c r="H134" s="49"/>
    </row>
    <row r="135" spans="2:8" x14ac:dyDescent="0.35">
      <c r="F135" s="48"/>
      <c r="G135" s="49"/>
      <c r="H135" s="49"/>
    </row>
    <row r="136" spans="2:8" x14ac:dyDescent="0.35">
      <c r="F136" s="48"/>
      <c r="G136" s="49"/>
      <c r="H136" s="49"/>
    </row>
    <row r="137" spans="2:8" x14ac:dyDescent="0.35">
      <c r="F137" s="48"/>
      <c r="G137" s="49"/>
      <c r="H137" s="49"/>
    </row>
    <row r="138" spans="2:8" x14ac:dyDescent="0.35">
      <c r="F138" s="48"/>
      <c r="G138" s="49"/>
      <c r="H138" s="49"/>
    </row>
    <row r="139" spans="2:8" x14ac:dyDescent="0.35">
      <c r="F139" s="48"/>
      <c r="G139" s="49"/>
      <c r="H139" s="49"/>
    </row>
    <row r="140" spans="2:8" x14ac:dyDescent="0.35">
      <c r="F140" s="48"/>
      <c r="G140" s="49"/>
      <c r="H140" s="49"/>
    </row>
    <row r="141" spans="2:8" x14ac:dyDescent="0.35">
      <c r="F141" s="48"/>
      <c r="G141" s="49"/>
      <c r="H141" s="49"/>
    </row>
    <row r="142" spans="2:8" x14ac:dyDescent="0.35">
      <c r="F142" s="48"/>
      <c r="G142" s="49"/>
      <c r="H142" s="49"/>
    </row>
    <row r="143" spans="2:8" x14ac:dyDescent="0.35">
      <c r="F143" s="48"/>
      <c r="G143" s="49"/>
      <c r="H143" s="49"/>
    </row>
    <row r="144" spans="2:8" x14ac:dyDescent="0.35">
      <c r="F144" s="48"/>
      <c r="G144" s="49"/>
      <c r="H144" s="49"/>
    </row>
    <row r="145" spans="6:8" x14ac:dyDescent="0.35">
      <c r="F145" s="49"/>
      <c r="G145" s="49"/>
      <c r="H145" s="49"/>
    </row>
  </sheetData>
  <sortState xmlns:xlrd2="http://schemas.microsoft.com/office/spreadsheetml/2017/richdata2" ref="B82:C91">
    <sortCondition descending="1" ref="C81:C91"/>
  </sortState>
  <mergeCells count="12">
    <mergeCell ref="G133:H133"/>
    <mergeCell ref="B132:E132"/>
    <mergeCell ref="C10:D10"/>
    <mergeCell ref="C44:D44"/>
    <mergeCell ref="G98:H98"/>
    <mergeCell ref="G113:H113"/>
    <mergeCell ref="C98:D98"/>
    <mergeCell ref="C113:D113"/>
    <mergeCell ref="C27:E27"/>
    <mergeCell ref="F27:H27"/>
    <mergeCell ref="C61:E61"/>
    <mergeCell ref="F61:H61"/>
  </mergeCells>
  <phoneticPr fontId="16" type="noConversion"/>
  <pageMargins left="0.7" right="0.7" top="0.75" bottom="0.75" header="0.3" footer="0.3"/>
  <pageSetup paperSize="9" orientation="portrait" verticalDpi="597" r:id="rId1"/>
  <ignoredErrors>
    <ignoredError sqref="H10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Estadística Operacional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FAUSTO SARABIA</dc:creator>
  <cp:lastModifiedBy>Dirección General</cp:lastModifiedBy>
  <dcterms:created xsi:type="dcterms:W3CDTF">2022-10-07T15:45:48Z</dcterms:created>
  <dcterms:modified xsi:type="dcterms:W3CDTF">2024-07-18T20:28:14Z</dcterms:modified>
</cp:coreProperties>
</file>