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l1050dgev6nf3\GPE2\"/>
    </mc:Choice>
  </mc:AlternateContent>
  <xr:revisionPtr revIDLastSave="0" documentId="8_{8DC87BE0-4836-4B7F-BAC2-0E50CC257E1C}" xr6:coauthVersionLast="47" xr6:coauthVersionMax="47" xr10:uidLastSave="{00000000-0000-0000-0000-000000000000}"/>
  <bookViews>
    <workbookView xWindow="-120" yWindow="-120" windowWidth="29040" windowHeight="15720" xr2:uid="{6A06E585-784B-4647-A02B-135C5BD85D91}"/>
  </bookViews>
  <sheets>
    <sheet name="Estadística Operacional"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1" i="2" l="1"/>
  <c r="G120" i="2"/>
  <c r="G119" i="2"/>
  <c r="G118" i="2"/>
  <c r="G117" i="2"/>
  <c r="G116" i="2"/>
  <c r="I101" i="2"/>
  <c r="I102" i="2"/>
  <c r="I103" i="2"/>
  <c r="I104" i="2"/>
  <c r="I105" i="2"/>
  <c r="I106" i="2"/>
  <c r="I107" i="2"/>
  <c r="I108" i="2"/>
  <c r="I109" i="2"/>
  <c r="I100" i="2"/>
  <c r="H108" i="2"/>
  <c r="H107" i="2"/>
  <c r="H106" i="2"/>
  <c r="H105" i="2"/>
  <c r="H104" i="2"/>
  <c r="H103" i="2"/>
  <c r="H109" i="2" s="1"/>
  <c r="H102" i="2"/>
  <c r="H101" i="2"/>
  <c r="G109" i="2"/>
  <c r="G108" i="2"/>
  <c r="G107" i="2"/>
  <c r="G106" i="2"/>
  <c r="G105" i="2"/>
  <c r="G104" i="2"/>
  <c r="G103" i="2"/>
  <c r="G102" i="2"/>
  <c r="G101" i="2"/>
  <c r="E110" i="2"/>
  <c r="D110" i="2"/>
  <c r="C110" i="2"/>
  <c r="F86" i="2" l="1"/>
  <c r="E22" i="2"/>
  <c r="C22" i="2"/>
  <c r="D22" i="2"/>
  <c r="H115" i="2" l="1"/>
  <c r="G115" i="2"/>
  <c r="G122" i="2" s="1"/>
  <c r="G123" i="2" s="1"/>
  <c r="G124" i="2" s="1"/>
  <c r="D73" i="2"/>
  <c r="H116" i="2" l="1"/>
  <c r="I115" i="2"/>
  <c r="G39" i="2"/>
  <c r="E73" i="2"/>
  <c r="D56" i="2"/>
  <c r="D39" i="2"/>
  <c r="F55" i="2"/>
  <c r="F21" i="2"/>
  <c r="H117" i="2" l="1"/>
  <c r="I116" i="2"/>
  <c r="E125" i="2"/>
  <c r="D125" i="2"/>
  <c r="C125" i="2"/>
  <c r="I73" i="2"/>
  <c r="F73" i="2"/>
  <c r="G73" i="2"/>
  <c r="H73" i="2"/>
  <c r="C73" i="2"/>
  <c r="E56" i="2"/>
  <c r="C56" i="2"/>
  <c r="I39" i="2"/>
  <c r="E39" i="2"/>
  <c r="F39" i="2"/>
  <c r="H39" i="2"/>
  <c r="C39" i="2"/>
  <c r="H118" i="2" l="1"/>
  <c r="I117" i="2"/>
  <c r="F52" i="2"/>
  <c r="F51" i="2"/>
  <c r="F50" i="2"/>
  <c r="F49" i="2"/>
  <c r="F48" i="2"/>
  <c r="F14" i="2"/>
  <c r="F15" i="2"/>
  <c r="F16" i="2"/>
  <c r="F17" i="2"/>
  <c r="F18" i="2"/>
  <c r="H119" i="2" l="1"/>
  <c r="I118" i="2"/>
  <c r="F53" i="2"/>
  <c r="F54" i="2"/>
  <c r="F20" i="2"/>
  <c r="F19" i="2"/>
  <c r="H120" i="2" l="1"/>
  <c r="I119" i="2"/>
  <c r="H121" i="2" l="1"/>
  <c r="I120" i="2"/>
  <c r="H122" i="2" l="1"/>
  <c r="I121" i="2"/>
  <c r="H123" i="2" l="1"/>
  <c r="I122" i="2"/>
  <c r="H124" i="2" l="1"/>
  <c r="I124" i="2" s="1"/>
  <c r="I12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4">
    <bk>
      <extLst>
        <ext uri="{3e2802c4-a4d2-4d8b-9148-e3be6c30e623}">
          <xlrd:rvb i="0"/>
        </ext>
      </extLst>
    </bk>
    <bk>
      <extLst>
        <ext uri="{3e2802c4-a4d2-4d8b-9148-e3be6c30e623}">
          <xlrd:rvb i="11"/>
        </ext>
      </extLst>
    </bk>
    <bk>
      <extLst>
        <ext uri="{3e2802c4-a4d2-4d8b-9148-e3be6c30e623}">
          <xlrd:rvb i="88"/>
        </ext>
      </extLst>
    </bk>
    <bk>
      <extLst>
        <ext uri="{3e2802c4-a4d2-4d8b-9148-e3be6c30e623}">
          <xlrd:rvb i="98"/>
        </ext>
      </extLst>
    </bk>
    <bk>
      <extLst>
        <ext uri="{3e2802c4-a4d2-4d8b-9148-e3be6c30e623}">
          <xlrd:rvb i="153"/>
        </ext>
      </extLst>
    </bk>
    <bk>
      <extLst>
        <ext uri="{3e2802c4-a4d2-4d8b-9148-e3be6c30e623}">
          <xlrd:rvb i="163"/>
        </ext>
      </extLst>
    </bk>
    <bk>
      <extLst>
        <ext uri="{3e2802c4-a4d2-4d8b-9148-e3be6c30e623}">
          <xlrd:rvb i="211"/>
        </ext>
      </extLst>
    </bk>
    <bk>
      <extLst>
        <ext uri="{3e2802c4-a4d2-4d8b-9148-e3be6c30e623}">
          <xlrd:rvb i="220"/>
        </ext>
      </extLst>
    </bk>
    <bk>
      <extLst>
        <ext uri="{3e2802c4-a4d2-4d8b-9148-e3be6c30e623}">
          <xlrd:rvb i="290"/>
        </ext>
      </extLst>
    </bk>
    <bk>
      <extLst>
        <ext uri="{3e2802c4-a4d2-4d8b-9148-e3be6c30e623}">
          <xlrd:rvb i="298"/>
        </ext>
      </extLst>
    </bk>
    <bk>
      <extLst>
        <ext uri="{3e2802c4-a4d2-4d8b-9148-e3be6c30e623}">
          <xlrd:rvb i="308"/>
        </ext>
      </extLst>
    </bk>
    <bk>
      <extLst>
        <ext uri="{3e2802c4-a4d2-4d8b-9148-e3be6c30e623}">
          <xlrd:rvb i="318"/>
        </ext>
      </extLst>
    </bk>
    <bk>
      <extLst>
        <ext uri="{3e2802c4-a4d2-4d8b-9148-e3be6c30e623}">
          <xlrd:rvb i="328"/>
        </ext>
      </extLst>
    </bk>
    <bk>
      <extLst>
        <ext uri="{3e2802c4-a4d2-4d8b-9148-e3be6c30e623}">
          <xlrd:rvb i="336"/>
        </ext>
      </extLst>
    </bk>
  </future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<sst xmlns="http://schemas.openxmlformats.org/spreadsheetml/2006/main" count="169" uniqueCount="59">
  <si>
    <t>MES</t>
  </si>
  <si>
    <t>ABRIL</t>
  </si>
  <si>
    <t>MAYO</t>
  </si>
  <si>
    <t>JUNIO</t>
  </si>
  <si>
    <t>JULIO</t>
  </si>
  <si>
    <t>AGOSTO</t>
  </si>
  <si>
    <t>SEPTIEMBRE</t>
  </si>
  <si>
    <t>TOTAL</t>
  </si>
  <si>
    <t>PASAJEROS</t>
  </si>
  <si>
    <t>OPERACIONES</t>
  </si>
  <si>
    <t>NACIONALES</t>
  </si>
  <si>
    <t>INTERNACIONALES</t>
  </si>
  <si>
    <t>SUBTOTAL</t>
  </si>
  <si>
    <t>MARZO*</t>
  </si>
  <si>
    <t>PASAJEROS COMERCIALES DE LLEGADA Y DE SALIDA.</t>
  </si>
  <si>
    <t>PASAJEROS COMERCIALES TOTALES.</t>
  </si>
  <si>
    <t>NACIONALES </t>
  </si>
  <si>
    <t>INTERNACIONAL</t>
  </si>
  <si>
    <t>SALIDAS</t>
  </si>
  <si>
    <t>LLEGADAS</t>
  </si>
  <si>
    <t>PASAJEROS Y OPERACIONES DE AVIACIÓN GENERAL.</t>
  </si>
  <si>
    <t>SALIDA</t>
  </si>
  <si>
    <t>LLEGADA</t>
  </si>
  <si>
    <t>OCTUBRE</t>
  </si>
  <si>
    <t>PAX. NACIONALES</t>
  </si>
  <si>
    <t>PAX. INTERNACIONALES</t>
  </si>
  <si>
    <t>OPERACIONES DE</t>
  </si>
  <si>
    <t>VAR % MENSUAL</t>
  </si>
  <si>
    <t>PASAJEROS COMERCIALES TOTALES POR DESTINOS.</t>
  </si>
  <si>
    <t>ENTIDAD FEDERATIVA</t>
  </si>
  <si>
    <t>PAÍS</t>
  </si>
  <si>
    <t>NOVIEMBRE</t>
  </si>
  <si>
    <t>Otros destinos</t>
  </si>
  <si>
    <t>NUMERALIA AEROPORTUARIA 2022.</t>
  </si>
  <si>
    <t>Fecha de validación: 1/o Ene. 2023.</t>
  </si>
  <si>
    <t>Fecha de actualización: 31 Dic. 2022.</t>
  </si>
  <si>
    <t>Marzo - Diciembre 2022.</t>
  </si>
  <si>
    <t>DICIEMBRE</t>
  </si>
  <si>
    <t>SUBTOTAL NACIONAL</t>
  </si>
  <si>
    <t>SUBTOTAL INTERNACIONAL</t>
  </si>
  <si>
    <t xml:space="preserve">Nota 1: Los valores reportados en el mes de marzo corresponden al periodo comprendido entre los días 21 y 31 de ese mismo mes. </t>
  </si>
  <si>
    <t>-</t>
  </si>
  <si>
    <r>
      <t xml:space="preserve">Contacto:  </t>
    </r>
    <r>
      <rPr>
        <sz val="11"/>
        <color theme="1"/>
        <rFont val="Montserrat"/>
      </rPr>
      <t xml:space="preserve">Subdirección General Administrativa </t>
    </r>
    <r>
      <rPr>
        <b/>
        <sz val="11"/>
        <color theme="1"/>
        <rFont val="Montserrat"/>
      </rPr>
      <t xml:space="preserve">| </t>
    </r>
    <r>
      <rPr>
        <sz val="11"/>
        <color theme="1"/>
        <rFont val="Montserrat"/>
      </rPr>
      <t xml:space="preserve">Gerencia de Procesos y Estadística. </t>
    </r>
  </si>
  <si>
    <t>procesosyestadistica@aifa.aero</t>
  </si>
  <si>
    <t>Nota 2: Los valores cuantitativos mostrados son el resultado de la compulsa entre los registros de la Dirección de Operación y los Manifiestos de Operación remitidos por las aerolíneas.</t>
  </si>
  <si>
    <t>OPERACIONES TOTALES*</t>
  </si>
  <si>
    <t>OPERACIONES DE LLEGADA Y DE SALIDA*</t>
  </si>
  <si>
    <t>*Las cifras de operaciones excluyen los valores por concepto de Aviación General.</t>
  </si>
  <si>
    <t>MARZO</t>
  </si>
  <si>
    <t>MAR.</t>
  </si>
  <si>
    <t>ABR.</t>
  </si>
  <si>
    <t>MAY.</t>
  </si>
  <si>
    <t>JUN.</t>
  </si>
  <si>
    <t>JUL.</t>
  </si>
  <si>
    <t>AGO.</t>
  </si>
  <si>
    <t>SEP.</t>
  </si>
  <si>
    <t>OCT.</t>
  </si>
  <si>
    <t>NOV.</t>
  </si>
  <si>
    <t>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</si>
</sst>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Montserrat"/>
    </font>
    <font>
      <sz val="11"/>
      <color theme="1"/>
      <name val="Montserrat"/>
    </font>
    <font>
      <b/>
      <sz val="11"/>
      <color rgb="FFFFFFFF"/>
      <name val="Montserrat"/>
    </font>
    <font>
      <b/>
      <sz val="11"/>
      <color rgb="FF0A202D"/>
      <name val="Montserrat"/>
    </font>
    <font>
      <sz val="11"/>
      <color rgb="FF000000"/>
      <name val="Montserrat"/>
    </font>
    <font>
      <b/>
      <sz val="11"/>
      <color rgb="FF000000"/>
      <name val="Montserrat"/>
    </font>
    <font>
      <sz val="11"/>
      <name val="Arial"/>
      <family val="2"/>
    </font>
    <font>
      <sz val="12"/>
      <color theme="1"/>
      <name val="Montserrat"/>
    </font>
    <font>
      <b/>
      <sz val="16"/>
      <color theme="1"/>
      <name val="Montserrat"/>
    </font>
    <font>
      <sz val="11"/>
      <color theme="0"/>
      <name val="Montserrat"/>
    </font>
    <font>
      <sz val="11"/>
      <color theme="1"/>
      <name val="Calibri"/>
      <family val="2"/>
      <scheme val="minor"/>
    </font>
    <font>
      <sz val="11"/>
      <color rgb="FFFF0000"/>
      <name val="Montserrat"/>
    </font>
    <font>
      <i/>
      <sz val="11"/>
      <color rgb="FF000000"/>
      <name val="Montserrat"/>
    </font>
    <font>
      <i/>
      <sz val="11"/>
      <color theme="1"/>
      <name val="Montserrat"/>
    </font>
    <font>
      <b/>
      <i/>
      <sz val="11"/>
      <color rgb="FF000000"/>
      <name val="Montserrat"/>
    </font>
    <font>
      <sz val="8"/>
      <name val="Calibri"/>
      <family val="2"/>
      <scheme val="minor"/>
    </font>
    <font>
      <b/>
      <sz val="11"/>
      <color theme="1"/>
      <name val="Montserrat"/>
    </font>
    <font>
      <sz val="11"/>
      <name val="Montserrat"/>
    </font>
  </fonts>
  <fills count="11">
    <fill>
      <patternFill patternType="none"/>
    </fill>
    <fill>
      <patternFill patternType="gray125"/>
    </fill>
    <fill>
      <patternFill patternType="solid">
        <fgColor rgb="FF255C4F"/>
        <bgColor indexed="64"/>
      </patternFill>
    </fill>
    <fill>
      <patternFill patternType="solid">
        <fgColor rgb="FFF2F2F2"/>
        <bgColor indexed="64"/>
      </patternFill>
    </fill>
    <fill>
      <patternFill patternType="solid">
        <fgColor rgb="FFD9D9D9"/>
        <bgColor indexed="64"/>
      </patternFill>
    </fill>
    <fill>
      <patternFill patternType="solid">
        <fgColor rgb="FFBFBFBF"/>
        <bgColor indexed="64"/>
      </patternFill>
    </fill>
    <fill>
      <patternFill patternType="solid">
        <fgColor rgb="FFDDC4A3"/>
        <bgColor indexed="64"/>
      </patternFill>
    </fill>
    <fill>
      <patternFill patternType="solid">
        <fgColor rgb="FFEAE1CE"/>
        <bgColor indexed="64"/>
      </patternFill>
    </fill>
    <fill>
      <patternFill patternType="solid">
        <fgColor rgb="FFA42145"/>
        <bgColor indexed="64"/>
      </patternFill>
    </fill>
    <fill>
      <patternFill patternType="solid">
        <fgColor theme="0" tint="-0.249977111117893"/>
        <bgColor indexed="64"/>
      </patternFill>
    </fill>
    <fill>
      <patternFill patternType="solid">
        <fgColor theme="0"/>
        <bgColor indexed="64"/>
      </patternFill>
    </fill>
  </fills>
  <borders count="1">
    <border>
      <left/>
      <right/>
      <top/>
      <bottom/>
      <diagonal/>
    </border>
  </borders>
  <cellStyleXfs count="2">
    <xf numFmtId="0" fontId="0" fillId="0" borderId="0"/>
    <xf numFmtId="9" fontId="11" fillId="0" borderId="0" applyFont="0" applyFill="0" applyBorder="0" applyAlignment="0" applyProtection="0"/>
  </cellStyleXfs>
  <cellXfs count="58">
    <xf numFmtId="0" fontId="0" fillId="0" borderId="0" xfId="0"/>
    <xf numFmtId="0" fontId="2" fillId="0" borderId="0" xfId="0" applyFont="1"/>
    <xf numFmtId="0" fontId="3" fillId="2" borderId="0" xfId="0" applyFont="1" applyFill="1" applyAlignment="1">
      <alignment horizontal="center" vertical="center" wrapText="1" readingOrder="1"/>
    </xf>
    <xf numFmtId="0" fontId="4" fillId="3" borderId="0" xfId="0" applyFont="1" applyFill="1" applyAlignment="1">
      <alignment horizontal="center" vertical="center" wrapText="1" readingOrder="1"/>
    </xf>
    <xf numFmtId="3" fontId="5" fillId="3" borderId="0" xfId="0" applyNumberFormat="1" applyFont="1" applyFill="1" applyAlignment="1">
      <alignment horizontal="center" vertical="center" wrapText="1" readingOrder="1"/>
    </xf>
    <xf numFmtId="0" fontId="5" fillId="3" borderId="0" xfId="0" applyFont="1" applyFill="1" applyAlignment="1">
      <alignment horizontal="center" vertical="center" wrapText="1" readingOrder="1"/>
    </xf>
    <xf numFmtId="3" fontId="6" fillId="3" borderId="0" xfId="0" applyNumberFormat="1" applyFont="1" applyFill="1" applyAlignment="1">
      <alignment horizontal="center" vertical="center" wrapText="1" readingOrder="1"/>
    </xf>
    <xf numFmtId="0" fontId="4" fillId="0" borderId="0" xfId="0" applyFont="1" applyAlignment="1">
      <alignment horizontal="center" vertical="center" wrapText="1" readingOrder="1"/>
    </xf>
    <xf numFmtId="3" fontId="5" fillId="0" borderId="0" xfId="0" applyNumberFormat="1" applyFont="1" applyAlignment="1">
      <alignment horizontal="center" vertical="center" wrapText="1" readingOrder="1"/>
    </xf>
    <xf numFmtId="0" fontId="5" fillId="0" borderId="0" xfId="0" applyFont="1" applyAlignment="1">
      <alignment horizontal="center" vertical="center" wrapText="1" readingOrder="1"/>
    </xf>
    <xf numFmtId="3" fontId="6" fillId="0" borderId="0" xfId="0" applyNumberFormat="1" applyFont="1" applyAlignment="1">
      <alignment horizontal="center" vertical="center" wrapText="1" readingOrder="1"/>
    </xf>
    <xf numFmtId="0" fontId="4" fillId="4" borderId="0" xfId="0" applyFont="1" applyFill="1" applyAlignment="1">
      <alignment horizontal="center" vertical="center" wrapText="1" readingOrder="1"/>
    </xf>
    <xf numFmtId="0" fontId="7" fillId="0" borderId="0" xfId="0" applyFont="1" applyAlignment="1">
      <alignment wrapText="1"/>
    </xf>
    <xf numFmtId="0" fontId="6" fillId="6" borderId="0" xfId="0" applyFont="1" applyFill="1" applyAlignment="1">
      <alignment horizontal="center" vertical="center" wrapText="1" readingOrder="1"/>
    </xf>
    <xf numFmtId="0" fontId="6" fillId="7" borderId="0" xfId="0" applyFont="1" applyFill="1" applyAlignment="1">
      <alignment horizontal="center" vertical="center" wrapText="1" readingOrder="1"/>
    </xf>
    <xf numFmtId="3" fontId="6" fillId="4" borderId="0" xfId="0" applyNumberFormat="1" applyFont="1" applyFill="1" applyAlignment="1">
      <alignment horizontal="center" wrapText="1" readingOrder="1"/>
    </xf>
    <xf numFmtId="0" fontId="3" fillId="8" borderId="0" xfId="0" applyFont="1" applyFill="1" applyAlignment="1">
      <alignment horizontal="center" vertical="center" wrapText="1" readingOrder="1"/>
    </xf>
    <xf numFmtId="0" fontId="6" fillId="3" borderId="0" xfId="0" applyFont="1" applyFill="1" applyAlignment="1">
      <alignment horizontal="center" vertical="center" wrapText="1" readingOrder="1"/>
    </xf>
    <xf numFmtId="0" fontId="6" fillId="0" borderId="0" xfId="0" applyFont="1" applyAlignment="1">
      <alignment horizontal="center" vertical="center" wrapText="1" readingOrder="1"/>
    </xf>
    <xf numFmtId="0" fontId="6" fillId="4" borderId="0" xfId="0" applyFont="1" applyFill="1" applyAlignment="1">
      <alignment horizontal="center" wrapText="1" readingOrder="1"/>
    </xf>
    <xf numFmtId="0" fontId="3" fillId="2" borderId="0" xfId="0" applyFont="1" applyFill="1" applyAlignment="1">
      <alignment horizontal="center" wrapText="1" readingOrder="1"/>
    </xf>
    <xf numFmtId="0" fontId="5" fillId="0" borderId="0" xfId="0" applyFont="1" applyAlignment="1">
      <alignment horizontal="center" wrapText="1" readingOrder="1"/>
    </xf>
    <xf numFmtId="0" fontId="3" fillId="8" borderId="0" xfId="0" applyFont="1" applyFill="1" applyAlignment="1">
      <alignment horizontal="center" wrapText="1" readingOrder="1"/>
    </xf>
    <xf numFmtId="0" fontId="1" fillId="0" borderId="0" xfId="0" applyFont="1"/>
    <xf numFmtId="0" fontId="8" fillId="0" borderId="0" xfId="0" applyFont="1"/>
    <xf numFmtId="0" fontId="9" fillId="0" borderId="0" xfId="0" applyFont="1"/>
    <xf numFmtId="3" fontId="6" fillId="9" borderId="0" xfId="0" applyNumberFormat="1" applyFont="1" applyFill="1" applyAlignment="1">
      <alignment horizontal="center" wrapText="1" readingOrder="1"/>
    </xf>
    <xf numFmtId="3" fontId="5" fillId="10" borderId="0" xfId="0" applyNumberFormat="1" applyFont="1" applyFill="1" applyAlignment="1">
      <alignment horizontal="center" vertical="center" wrapText="1" readingOrder="1"/>
    </xf>
    <xf numFmtId="3" fontId="4" fillId="9" borderId="0" xfId="0" applyNumberFormat="1" applyFont="1" applyFill="1" applyAlignment="1">
      <alignment horizontal="center" vertical="center" wrapText="1" readingOrder="1"/>
    </xf>
    <xf numFmtId="0" fontId="10" fillId="0" borderId="0" xfId="0" applyFont="1"/>
    <xf numFmtId="10" fontId="10" fillId="0" borderId="0" xfId="1" applyNumberFormat="1" applyFont="1" applyAlignment="1">
      <alignment horizontal="center" vertical="center"/>
    </xf>
    <xf numFmtId="3" fontId="4" fillId="4" borderId="0" xfId="0" applyNumberFormat="1" applyFont="1" applyFill="1" applyAlignment="1">
      <alignment horizontal="center" vertical="center" wrapText="1" readingOrder="1"/>
    </xf>
    <xf numFmtId="3" fontId="5" fillId="0" borderId="0" xfId="0" applyNumberFormat="1" applyFont="1" applyAlignment="1">
      <alignment horizontal="center" wrapText="1" readingOrder="1"/>
    </xf>
    <xf numFmtId="10" fontId="2" fillId="0" borderId="0" xfId="1" applyNumberFormat="1" applyFont="1"/>
    <xf numFmtId="10" fontId="12" fillId="0" borderId="0" xfId="1" applyNumberFormat="1" applyFont="1" applyAlignment="1">
      <alignment horizontal="center" vertical="center"/>
    </xf>
    <xf numFmtId="3" fontId="13" fillId="3" borderId="0" xfId="0" applyNumberFormat="1" applyFont="1" applyFill="1" applyAlignment="1">
      <alignment horizontal="center" vertical="center" wrapText="1" readingOrder="1"/>
    </xf>
    <xf numFmtId="3" fontId="13" fillId="0" borderId="0" xfId="0" applyNumberFormat="1" applyFont="1" applyAlignment="1">
      <alignment horizontal="center" vertical="center" wrapText="1" readingOrder="1"/>
    </xf>
    <xf numFmtId="0" fontId="13" fillId="3" borderId="0" xfId="0" applyFont="1" applyFill="1" applyAlignment="1">
      <alignment horizontal="center" vertical="center" wrapText="1" readingOrder="1"/>
    </xf>
    <xf numFmtId="0" fontId="13" fillId="0" borderId="0" xfId="0" applyFont="1" applyAlignment="1">
      <alignment horizontal="center" vertical="center" wrapText="1" readingOrder="1"/>
    </xf>
    <xf numFmtId="3" fontId="5" fillId="4" borderId="0" xfId="0" applyNumberFormat="1" applyFont="1" applyFill="1" applyAlignment="1">
      <alignment horizontal="center" wrapText="1" readingOrder="1"/>
    </xf>
    <xf numFmtId="0" fontId="6" fillId="4" borderId="0" xfId="0" applyFont="1" applyFill="1" applyAlignment="1">
      <alignment horizontal="center" vertical="center" wrapText="1" readingOrder="1"/>
    </xf>
    <xf numFmtId="3" fontId="6" fillId="4" borderId="0" xfId="0" applyNumberFormat="1" applyFont="1" applyFill="1" applyAlignment="1">
      <alignment horizontal="center" vertical="center" wrapText="1" readingOrder="1"/>
    </xf>
    <xf numFmtId="0" fontId="14" fillId="0" borderId="0" xfId="0" applyFont="1"/>
    <xf numFmtId="0" fontId="15" fillId="7" borderId="0" xfId="0" applyFont="1" applyFill="1" applyAlignment="1">
      <alignment horizontal="center" vertical="center" wrapText="1" readingOrder="1"/>
    </xf>
    <xf numFmtId="0" fontId="15" fillId="6" borderId="0" xfId="0" applyFont="1" applyFill="1" applyAlignment="1">
      <alignment horizontal="center" vertical="center" wrapText="1" readingOrder="1"/>
    </xf>
    <xf numFmtId="0" fontId="10" fillId="0" borderId="0" xfId="0" applyFont="1" applyAlignment="1">
      <alignment horizontal="center" vertical="center"/>
    </xf>
    <xf numFmtId="0" fontId="17" fillId="0" borderId="0" xfId="0" applyFont="1"/>
    <xf numFmtId="0" fontId="18" fillId="0" borderId="0" xfId="0" applyFont="1"/>
    <xf numFmtId="3" fontId="18" fillId="0" borderId="0" xfId="0" applyNumberFormat="1" applyFont="1" applyAlignment="1">
      <alignment horizontal="center" vertical="center"/>
    </xf>
    <xf numFmtId="3" fontId="2" fillId="0" borderId="0" xfId="0" applyNumberFormat="1" applyFont="1"/>
    <xf numFmtId="3" fontId="10" fillId="0" borderId="0" xfId="0" applyNumberFormat="1" applyFont="1" applyAlignment="1">
      <alignment horizontal="center" vertical="center"/>
    </xf>
    <xf numFmtId="3" fontId="10" fillId="0" borderId="0" xfId="0" applyNumberFormat="1" applyFont="1"/>
    <xf numFmtId="0" fontId="2" fillId="0" borderId="0" xfId="0" applyFont="1" applyAlignment="1">
      <alignment horizontal="center"/>
    </xf>
    <xf numFmtId="0" fontId="14"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center"/>
    </xf>
    <xf numFmtId="0" fontId="4" fillId="4" borderId="0" xfId="0" applyFont="1" applyFill="1" applyAlignment="1">
      <alignment horizontal="center" vertical="center" wrapText="1" readingOrder="1"/>
    </xf>
    <xf numFmtId="0" fontId="4" fillId="5" borderId="0" xfId="0" applyFont="1" applyFill="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colors>
    <mruColors>
      <color rgb="FF235B4E"/>
      <color rgb="FF9D2449"/>
      <color rgb="FFD4C19C"/>
      <color rgb="FFBB9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'Estadística Operacional'!$C$10:$C$11</c:f>
              <c:strCache>
                <c:ptCount val="2"/>
                <c:pt idx="0">
                  <c:v>PASAJEROS</c:v>
                </c:pt>
                <c:pt idx="1">
                  <c:v>NACIONALES</c:v>
                </c:pt>
              </c:strCache>
            </c:strRef>
          </c:tx>
          <c:spPr>
            <a:solidFill>
              <a:srgbClr val="D4C19C"/>
            </a:solidFill>
            <a:ln>
              <a:noFill/>
            </a:ln>
            <a:effectLst/>
          </c:spPr>
          <c:invertIfNegative val="0"/>
          <c:dLbls>
            <c:dLbl>
              <c:idx val="9"/>
              <c:spPr>
                <a:noFill/>
                <a:ln>
                  <a:noFill/>
                </a:ln>
                <a:effectLst/>
              </c:spPr>
              <c:txPr>
                <a:bodyPr rot="0" spcFirstLastPara="1" vertOverflow="ellipsis" vert="horz" wrap="square" anchor="ctr" anchorCtr="1"/>
                <a:lstStyle/>
                <a:p>
                  <a:pPr>
                    <a:defRPr sz="140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extLst>
                <c:ext xmlns:c16="http://schemas.microsoft.com/office/drawing/2014/chart" uri="{C3380CC4-5D6E-409C-BE32-E72D297353CC}">
                  <c16:uniqueId val="{00000000-6C61-49D2-B8E6-54A1768FEBFC}"/>
                </c:ext>
              </c:extLst>
            </c:dLbl>
            <c:spPr>
              <a:noFill/>
              <a:ln>
                <a:noFill/>
              </a:ln>
              <a:effectLst/>
            </c:spPr>
            <c:txPr>
              <a:bodyPr rot="0" spcFirstLastPara="1" vertOverflow="ellipsis" vert="horz" wrap="square" anchor="ctr" anchorCtr="1"/>
              <a:lstStyle/>
              <a:p>
                <a:pPr>
                  <a:defRPr sz="120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Operacional'!$B$12:$B$21</c:f>
              <c:strCache>
                <c:ptCount val="10"/>
                <c:pt idx="0">
                  <c:v>MAR.</c:v>
                </c:pt>
                <c:pt idx="1">
                  <c:v>ABR.</c:v>
                </c:pt>
                <c:pt idx="2">
                  <c:v>MAY.</c:v>
                </c:pt>
                <c:pt idx="3">
                  <c:v>JUN.</c:v>
                </c:pt>
                <c:pt idx="4">
                  <c:v>JUL.</c:v>
                </c:pt>
                <c:pt idx="5">
                  <c:v>AGO.</c:v>
                </c:pt>
                <c:pt idx="6">
                  <c:v>SEP.</c:v>
                </c:pt>
                <c:pt idx="7">
                  <c:v>OCT.</c:v>
                </c:pt>
                <c:pt idx="8">
                  <c:v>NOV.</c:v>
                </c:pt>
                <c:pt idx="9">
                  <c:v>DIC.</c:v>
                </c:pt>
              </c:strCache>
            </c:strRef>
          </c:cat>
          <c:val>
            <c:numRef>
              <c:f>'Estadística Operacional'!$C$12:$C$21</c:f>
              <c:numCache>
                <c:formatCode>#,##0</c:formatCode>
                <c:ptCount val="10"/>
                <c:pt idx="0">
                  <c:v>14024</c:v>
                </c:pt>
                <c:pt idx="1">
                  <c:v>35204</c:v>
                </c:pt>
                <c:pt idx="2">
                  <c:v>35891</c:v>
                </c:pt>
                <c:pt idx="3">
                  <c:v>32899</c:v>
                </c:pt>
                <c:pt idx="4">
                  <c:v>35856</c:v>
                </c:pt>
                <c:pt idx="5">
                  <c:v>51667</c:v>
                </c:pt>
                <c:pt idx="6">
                  <c:v>99725</c:v>
                </c:pt>
                <c:pt idx="7">
                  <c:v>176584</c:v>
                </c:pt>
                <c:pt idx="8">
                  <c:v>194277</c:v>
                </c:pt>
                <c:pt idx="9">
                  <c:v>199919</c:v>
                </c:pt>
              </c:numCache>
            </c:numRef>
          </c:val>
          <c:extLst>
            <c:ext xmlns:c16="http://schemas.microsoft.com/office/drawing/2014/chart" uri="{C3380CC4-5D6E-409C-BE32-E72D297353CC}">
              <c16:uniqueId val="{00000000-5F30-4E91-BDE6-D53E87894AC4}"/>
            </c:ext>
          </c:extLst>
        </c:ser>
        <c:dLbls>
          <c:dLblPos val="outEnd"/>
          <c:showLegendKey val="0"/>
          <c:showVal val="1"/>
          <c:showCatName val="0"/>
          <c:showSerName val="0"/>
          <c:showPercent val="0"/>
          <c:showBubbleSize val="0"/>
        </c:dLbls>
        <c:gapWidth val="219"/>
        <c:overlap val="-27"/>
        <c:axId val="587277712"/>
        <c:axId val="587278960"/>
      </c:barChart>
      <c:scatterChart>
        <c:scatterStyle val="smoothMarker"/>
        <c:varyColors val="0"/>
        <c:ser>
          <c:idx val="1"/>
          <c:order val="1"/>
          <c:tx>
            <c:strRef>
              <c:f>'Estadística Operacional'!$D$11</c:f>
              <c:strCache>
                <c:ptCount val="1"/>
                <c:pt idx="0">
                  <c:v>INTERNACIONALES</c:v>
                </c:pt>
              </c:strCache>
            </c:strRef>
          </c:tx>
          <c:spPr>
            <a:ln w="12700" cap="rnd">
              <a:solidFill>
                <a:srgbClr val="235B4E"/>
              </a:solidFill>
              <a:round/>
            </a:ln>
            <a:effectLst/>
          </c:spPr>
          <c:marker>
            <c:symbol val="circle"/>
            <c:size val="5"/>
            <c:spPr>
              <a:solidFill>
                <a:srgbClr val="9D2449"/>
              </a:solidFill>
              <a:ln w="12700">
                <a:solidFill>
                  <a:srgbClr val="235B4E"/>
                </a:solidFill>
              </a:ln>
              <a:effectLst/>
            </c:spPr>
          </c:marker>
          <c:dLbls>
            <c:dLbl>
              <c:idx val="0"/>
              <c:layout>
                <c:manualLayout>
                  <c:x val="3.4119407331198778E-3"/>
                  <c:y val="-3.322976039173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30-4E91-BDE6-D53E87894AC4}"/>
                </c:ext>
              </c:extLst>
            </c:dLbl>
            <c:dLbl>
              <c:idx val="6"/>
              <c:layout>
                <c:manualLayout>
                  <c:x val="-5.1708519330799334E-2"/>
                  <c:y val="-2.9503668587379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EA-4016-BAE1-752DC4D64541}"/>
                </c:ext>
              </c:extLst>
            </c:dLbl>
            <c:spPr>
              <a:noFill/>
              <a:ln>
                <a:noFill/>
              </a:ln>
              <a:effectLst/>
            </c:spPr>
            <c:txPr>
              <a:bodyPr rot="0" spcFirstLastPara="1" vertOverflow="ellipsis" vert="horz" wrap="square" anchor="ctr" anchorCtr="1"/>
              <a:lstStyle/>
              <a:p>
                <a:pPr>
                  <a:defRPr sz="1100" b="1" i="0" u="none" strike="noStrike" kern="1200" baseline="0">
                    <a:solidFill>
                      <a:srgbClr val="235B4E"/>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'Estadística Operacional'!$B$12:$B$21</c:f>
              <c:strCache>
                <c:ptCount val="10"/>
                <c:pt idx="0">
                  <c:v>MAR.</c:v>
                </c:pt>
                <c:pt idx="1">
                  <c:v>ABR.</c:v>
                </c:pt>
                <c:pt idx="2">
                  <c:v>MAY.</c:v>
                </c:pt>
                <c:pt idx="3">
                  <c:v>JUN.</c:v>
                </c:pt>
                <c:pt idx="4">
                  <c:v>JUL.</c:v>
                </c:pt>
                <c:pt idx="5">
                  <c:v>AGO.</c:v>
                </c:pt>
                <c:pt idx="6">
                  <c:v>SEP.</c:v>
                </c:pt>
                <c:pt idx="7">
                  <c:v>OCT.</c:v>
                </c:pt>
                <c:pt idx="8">
                  <c:v>NOV.</c:v>
                </c:pt>
                <c:pt idx="9">
                  <c:v>DIC.</c:v>
                </c:pt>
              </c:strCache>
            </c:strRef>
          </c:xVal>
          <c:yVal>
            <c:numRef>
              <c:f>'Estadística Operacional'!$D$12:$D$21</c:f>
              <c:numCache>
                <c:formatCode>#,##0</c:formatCode>
                <c:ptCount val="10"/>
                <c:pt idx="0">
                  <c:v>201</c:v>
                </c:pt>
                <c:pt idx="1">
                  <c:v>389</c:v>
                </c:pt>
                <c:pt idx="2">
                  <c:v>514</c:v>
                </c:pt>
                <c:pt idx="3">
                  <c:v>455</c:v>
                </c:pt>
                <c:pt idx="4">
                  <c:v>424</c:v>
                </c:pt>
                <c:pt idx="5">
                  <c:v>1913</c:v>
                </c:pt>
                <c:pt idx="6">
                  <c:v>2796</c:v>
                </c:pt>
                <c:pt idx="7">
                  <c:v>9033</c:v>
                </c:pt>
                <c:pt idx="8">
                  <c:v>8817</c:v>
                </c:pt>
                <c:pt idx="9">
                  <c:v>11827</c:v>
                </c:pt>
              </c:numCache>
            </c:numRef>
          </c:yVal>
          <c:smooth val="1"/>
          <c:extLst>
            <c:ext xmlns:c16="http://schemas.microsoft.com/office/drawing/2014/chart" uri="{C3380CC4-5D6E-409C-BE32-E72D297353CC}">
              <c16:uniqueId val="{00000001-5F30-4E91-BDE6-D53E87894AC4}"/>
            </c:ext>
          </c:extLst>
        </c:ser>
        <c:dLbls>
          <c:showLegendKey val="0"/>
          <c:showVal val="0"/>
          <c:showCatName val="0"/>
          <c:showSerName val="0"/>
          <c:showPercent val="0"/>
          <c:showBubbleSize val="0"/>
        </c:dLbls>
        <c:axId val="220535328"/>
        <c:axId val="220537408"/>
      </c:scatterChart>
      <c:catAx>
        <c:axId val="58727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587278960"/>
        <c:crosses val="autoZero"/>
        <c:auto val="1"/>
        <c:lblAlgn val="ctr"/>
        <c:lblOffset val="100"/>
        <c:noMultiLvlLbl val="0"/>
      </c:catAx>
      <c:valAx>
        <c:axId val="587278960"/>
        <c:scaling>
          <c:orientation val="minMax"/>
          <c:max val="210000"/>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r>
                  <a:rPr lang="es-MX" b="1"/>
                  <a:t>PAX. NACIONALES.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587277712"/>
        <c:crosses val="autoZero"/>
        <c:crossBetween val="between"/>
      </c:valAx>
      <c:valAx>
        <c:axId val="220537408"/>
        <c:scaling>
          <c:orientation val="minMax"/>
          <c:max val="18000"/>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r>
                  <a:rPr lang="es-MX" b="1"/>
                  <a:t>PAX. INTERNACIONALES.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220535328"/>
        <c:crosses val="max"/>
        <c:crossBetween val="midCat"/>
      </c:valAx>
      <c:valAx>
        <c:axId val="220535328"/>
        <c:scaling>
          <c:orientation val="minMax"/>
        </c:scaling>
        <c:delete val="1"/>
        <c:axPos val="b"/>
        <c:numFmt formatCode="General" sourceLinked="1"/>
        <c:majorTickMark val="out"/>
        <c:minorTickMark val="none"/>
        <c:tickLblPos val="nextTo"/>
        <c:crossAx val="2205374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37651880783556E-2"/>
          <c:y val="5.0262574278514389E-2"/>
          <c:w val="0.84592469623843292"/>
          <c:h val="0.74410377188778609"/>
        </c:manualLayout>
      </c:layout>
      <c:barChart>
        <c:barDir val="col"/>
        <c:grouping val="clustered"/>
        <c:varyColors val="0"/>
        <c:ser>
          <c:idx val="0"/>
          <c:order val="0"/>
          <c:tx>
            <c:strRef>
              <c:f>'Estadística Operacional'!$C$44:$C$45</c:f>
              <c:strCache>
                <c:ptCount val="2"/>
                <c:pt idx="0">
                  <c:v>OPERACIONES</c:v>
                </c:pt>
                <c:pt idx="1">
                  <c:v>NACIONALES</c:v>
                </c:pt>
              </c:strCache>
            </c:strRef>
          </c:tx>
          <c:spPr>
            <a:solidFill>
              <a:srgbClr val="D4C19C"/>
            </a:solidFill>
            <a:ln>
              <a:noFill/>
            </a:ln>
            <a:effectLst/>
          </c:spPr>
          <c:invertIfNegative val="0"/>
          <c:dLbls>
            <c:dLbl>
              <c:idx val="8"/>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BB9D61"/>
                      </a:solidFill>
                      <a:latin typeface="Montserrat" panose="00000500000000000000" pitchFamily="2" charset="0"/>
                      <a:ea typeface="+mn-ea"/>
                      <a:cs typeface="+mn-cs"/>
                    </a:defRPr>
                  </a:pPr>
                  <a:endParaRPr lang="es-MX"/>
                </a:p>
              </c:txPr>
              <c:showLegendKey val="0"/>
              <c:showVal val="1"/>
              <c:showCatName val="0"/>
              <c:showSerName val="0"/>
              <c:showPercent val="0"/>
              <c:showBubbleSize val="0"/>
              <c:extLst>
                <c:ext xmlns:c16="http://schemas.microsoft.com/office/drawing/2014/chart" uri="{C3380CC4-5D6E-409C-BE32-E72D297353CC}">
                  <c16:uniqueId val="{0000000A-85FF-49F9-A33A-E3239A1D51D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BB9D61"/>
                    </a:solidFill>
                    <a:latin typeface="Montserrat" panose="00000500000000000000" pitchFamily="2" charset="0"/>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Operacional'!$B$46:$B$55</c:f>
              <c:strCache>
                <c:ptCount val="10"/>
                <c:pt idx="0">
                  <c:v>MAR.</c:v>
                </c:pt>
                <c:pt idx="1">
                  <c:v>ABR.</c:v>
                </c:pt>
                <c:pt idx="2">
                  <c:v>MAY.</c:v>
                </c:pt>
                <c:pt idx="3">
                  <c:v>JUN.</c:v>
                </c:pt>
                <c:pt idx="4">
                  <c:v>JUL.</c:v>
                </c:pt>
                <c:pt idx="5">
                  <c:v>AGO.</c:v>
                </c:pt>
                <c:pt idx="6">
                  <c:v>SEP.</c:v>
                </c:pt>
                <c:pt idx="7">
                  <c:v>OCT.</c:v>
                </c:pt>
                <c:pt idx="8">
                  <c:v>NOV.</c:v>
                </c:pt>
                <c:pt idx="9">
                  <c:v>DIC.</c:v>
                </c:pt>
              </c:strCache>
            </c:strRef>
          </c:cat>
          <c:val>
            <c:numRef>
              <c:f>'Estadística Operacional'!$C$46:$C$55</c:f>
              <c:numCache>
                <c:formatCode>#,##0</c:formatCode>
                <c:ptCount val="10"/>
                <c:pt idx="0">
                  <c:v>135</c:v>
                </c:pt>
                <c:pt idx="1">
                  <c:v>352</c:v>
                </c:pt>
                <c:pt idx="2">
                  <c:v>365</c:v>
                </c:pt>
                <c:pt idx="3">
                  <c:v>351</c:v>
                </c:pt>
                <c:pt idx="4">
                  <c:v>334</c:v>
                </c:pt>
                <c:pt idx="5">
                  <c:v>597</c:v>
                </c:pt>
                <c:pt idx="6">
                  <c:v>1296</c:v>
                </c:pt>
                <c:pt idx="7">
                  <c:v>1780</c:v>
                </c:pt>
                <c:pt idx="8">
                  <c:v>1698</c:v>
                </c:pt>
                <c:pt idx="9">
                  <c:v>1713</c:v>
                </c:pt>
              </c:numCache>
            </c:numRef>
          </c:val>
          <c:extLst>
            <c:ext xmlns:c16="http://schemas.microsoft.com/office/drawing/2014/chart" uri="{C3380CC4-5D6E-409C-BE32-E72D297353CC}">
              <c16:uniqueId val="{00000000-2753-4456-ADE8-6C21E0C34B5D}"/>
            </c:ext>
          </c:extLst>
        </c:ser>
        <c:dLbls>
          <c:showLegendKey val="0"/>
          <c:showVal val="1"/>
          <c:showCatName val="0"/>
          <c:showSerName val="0"/>
          <c:showPercent val="0"/>
          <c:showBubbleSize val="0"/>
        </c:dLbls>
        <c:gapWidth val="219"/>
        <c:overlap val="-27"/>
        <c:axId val="598765328"/>
        <c:axId val="598779056"/>
      </c:barChart>
      <c:scatterChart>
        <c:scatterStyle val="smoothMarker"/>
        <c:varyColors val="0"/>
        <c:ser>
          <c:idx val="1"/>
          <c:order val="1"/>
          <c:tx>
            <c:strRef>
              <c:f>'Estadística Operacional'!$D$44:$D$45</c:f>
              <c:strCache>
                <c:ptCount val="2"/>
                <c:pt idx="0">
                  <c:v>OPERACIONES</c:v>
                </c:pt>
                <c:pt idx="1">
                  <c:v>INTERNACIONALES</c:v>
                </c:pt>
              </c:strCache>
            </c:strRef>
          </c:tx>
          <c:spPr>
            <a:ln w="12700" cap="rnd">
              <a:solidFill>
                <a:srgbClr val="9D2449"/>
              </a:solidFill>
              <a:round/>
            </a:ln>
            <a:effectLst/>
          </c:spPr>
          <c:marker>
            <c:symbol val="circle"/>
            <c:size val="5"/>
            <c:spPr>
              <a:solidFill>
                <a:srgbClr val="235B4E"/>
              </a:solidFill>
              <a:ln w="12700">
                <a:solidFill>
                  <a:srgbClr val="9D2449"/>
                </a:solidFill>
              </a:ln>
              <a:effectLst/>
            </c:spPr>
          </c:marker>
          <c:dPt>
            <c:idx val="9"/>
            <c:marker>
              <c:symbol val="circle"/>
              <c:size val="5"/>
              <c:spPr>
                <a:noFill/>
                <a:ln w="12700">
                  <a:solidFill>
                    <a:schemeClr val="tx1"/>
                  </a:solidFill>
                </a:ln>
                <a:effectLst/>
              </c:spPr>
            </c:marker>
            <c:bubble3D val="0"/>
            <c:extLst>
              <c:ext xmlns:c16="http://schemas.microsoft.com/office/drawing/2014/chart" uri="{C3380CC4-5D6E-409C-BE32-E72D297353CC}">
                <c16:uniqueId val="{00000000-2EEE-4923-A3C1-36D7A0EE57E0}"/>
              </c:ext>
            </c:extLst>
          </c:dPt>
          <c:dLbls>
            <c:dLbl>
              <c:idx val="0"/>
              <c:layout>
                <c:manualLayout>
                  <c:x val="1.5823564574084219E-2"/>
                  <c:y val="-6.1834479622249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3-4456-ADE8-6C21E0C34B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9D2449"/>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'Estadística Operacional'!$B$46:$B$55</c:f>
              <c:strCache>
                <c:ptCount val="10"/>
                <c:pt idx="0">
                  <c:v>MAR.</c:v>
                </c:pt>
                <c:pt idx="1">
                  <c:v>ABR.</c:v>
                </c:pt>
                <c:pt idx="2">
                  <c:v>MAY.</c:v>
                </c:pt>
                <c:pt idx="3">
                  <c:v>JUN.</c:v>
                </c:pt>
                <c:pt idx="4">
                  <c:v>JUL.</c:v>
                </c:pt>
                <c:pt idx="5">
                  <c:v>AGO.</c:v>
                </c:pt>
                <c:pt idx="6">
                  <c:v>SEP.</c:v>
                </c:pt>
                <c:pt idx="7">
                  <c:v>OCT.</c:v>
                </c:pt>
                <c:pt idx="8">
                  <c:v>NOV.</c:v>
                </c:pt>
                <c:pt idx="9">
                  <c:v>DIC.</c:v>
                </c:pt>
              </c:strCache>
            </c:strRef>
          </c:xVal>
          <c:yVal>
            <c:numRef>
              <c:f>'Estadística Operacional'!$D$46:$D$55</c:f>
              <c:numCache>
                <c:formatCode>#,##0</c:formatCode>
                <c:ptCount val="10"/>
                <c:pt idx="0">
                  <c:v>3</c:v>
                </c:pt>
                <c:pt idx="1">
                  <c:v>4</c:v>
                </c:pt>
                <c:pt idx="2">
                  <c:v>6</c:v>
                </c:pt>
                <c:pt idx="3">
                  <c:v>5</c:v>
                </c:pt>
                <c:pt idx="4">
                  <c:v>4</c:v>
                </c:pt>
                <c:pt idx="5">
                  <c:v>23</c:v>
                </c:pt>
                <c:pt idx="6">
                  <c:v>31</c:v>
                </c:pt>
                <c:pt idx="7">
                  <c:v>86</c:v>
                </c:pt>
                <c:pt idx="8">
                  <c:v>86</c:v>
                </c:pt>
                <c:pt idx="9">
                  <c:v>127</c:v>
                </c:pt>
              </c:numCache>
            </c:numRef>
          </c:yVal>
          <c:smooth val="1"/>
          <c:extLst>
            <c:ext xmlns:c16="http://schemas.microsoft.com/office/drawing/2014/chart" uri="{C3380CC4-5D6E-409C-BE32-E72D297353CC}">
              <c16:uniqueId val="{00000001-2753-4456-ADE8-6C21E0C34B5D}"/>
            </c:ext>
          </c:extLst>
        </c:ser>
        <c:dLbls>
          <c:showLegendKey val="0"/>
          <c:showVal val="1"/>
          <c:showCatName val="0"/>
          <c:showSerName val="0"/>
          <c:showPercent val="0"/>
          <c:showBubbleSize val="0"/>
        </c:dLbls>
        <c:axId val="598770736"/>
        <c:axId val="598761584"/>
      </c:scatterChart>
      <c:catAx>
        <c:axId val="59876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598779056"/>
        <c:crosses val="autoZero"/>
        <c:auto val="1"/>
        <c:lblAlgn val="ctr"/>
        <c:lblOffset val="100"/>
        <c:noMultiLvlLbl val="0"/>
      </c:catAx>
      <c:valAx>
        <c:axId val="598779056"/>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r>
                  <a:rPr lang="es-MX" b="1"/>
                  <a:t>OPS.</a:t>
                </a:r>
                <a:r>
                  <a:rPr lang="es-MX" b="1" baseline="0"/>
                  <a:t> NACIONALES.</a:t>
                </a:r>
                <a:endParaRPr lang="es-MX"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598765328"/>
        <c:crosses val="autoZero"/>
        <c:crossBetween val="between"/>
      </c:valAx>
      <c:valAx>
        <c:axId val="598761584"/>
        <c:scaling>
          <c:orientation val="minMax"/>
          <c:max val="24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r>
                  <a:rPr lang="es-MX" b="1"/>
                  <a:t>OPS. INTERNACIONALES.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598770736"/>
        <c:crosses val="max"/>
        <c:crossBetween val="midCat"/>
      </c:valAx>
      <c:valAx>
        <c:axId val="598770736"/>
        <c:scaling>
          <c:orientation val="minMax"/>
        </c:scaling>
        <c:delete val="1"/>
        <c:axPos val="b"/>
        <c:numFmt formatCode="General" sourceLinked="1"/>
        <c:majorTickMark val="out"/>
        <c:minorTickMark val="none"/>
        <c:tickLblPos val="nextTo"/>
        <c:crossAx val="598761584"/>
        <c:crosses val="autoZero"/>
        <c:crossBetween val="midCat"/>
      </c:valAx>
      <c:spPr>
        <a:noFill/>
        <a:ln>
          <a:noFill/>
        </a:ln>
        <a:effectLst/>
      </c:spPr>
    </c:plotArea>
    <c:legend>
      <c:legendPos val="b"/>
      <c:layout>
        <c:manualLayout>
          <c:xMode val="edge"/>
          <c:yMode val="edge"/>
          <c:x val="0.21196853849559799"/>
          <c:y val="0.8991639934316854"/>
          <c:w val="0.57606292300880402"/>
          <c:h val="7.735742004387309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r>
              <a:rPr lang="es-MX" b="1"/>
              <a:t>PASAJEROS NACIONALES</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tx>
            <c:strRef>
              <c:f>'Estadística Operacional'!$C$28</c:f>
              <c:strCache>
                <c:ptCount val="1"/>
                <c:pt idx="0">
                  <c:v>SALIDAS</c:v>
                </c:pt>
              </c:strCache>
            </c:strRef>
          </c:tx>
          <c:spPr>
            <a:solidFill>
              <a:srgbClr val="235B4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235B4E"/>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Operacional'!$B$29:$B$38</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Operacional'!$C$29:$C$38</c:f>
              <c:numCache>
                <c:formatCode>#,##0</c:formatCode>
                <c:ptCount val="10"/>
                <c:pt idx="0">
                  <c:v>7210</c:v>
                </c:pt>
                <c:pt idx="1">
                  <c:v>18137</c:v>
                </c:pt>
                <c:pt idx="2">
                  <c:v>18890</c:v>
                </c:pt>
                <c:pt idx="3">
                  <c:v>16850</c:v>
                </c:pt>
                <c:pt idx="4">
                  <c:v>18409</c:v>
                </c:pt>
                <c:pt idx="5">
                  <c:v>26815</c:v>
                </c:pt>
                <c:pt idx="6">
                  <c:v>51766</c:v>
                </c:pt>
                <c:pt idx="7">
                  <c:v>91088</c:v>
                </c:pt>
                <c:pt idx="8">
                  <c:v>99849</c:v>
                </c:pt>
                <c:pt idx="9">
                  <c:v>101911</c:v>
                </c:pt>
              </c:numCache>
            </c:numRef>
          </c:val>
          <c:extLst>
            <c:ext xmlns:c16="http://schemas.microsoft.com/office/drawing/2014/chart" uri="{C3380CC4-5D6E-409C-BE32-E72D297353CC}">
              <c16:uniqueId val="{00000000-4BF5-4C88-9727-8B67BAF997D0}"/>
            </c:ext>
          </c:extLst>
        </c:ser>
        <c:ser>
          <c:idx val="1"/>
          <c:order val="1"/>
          <c:tx>
            <c:strRef>
              <c:f>'Estadística Operacional'!$D$28</c:f>
              <c:strCache>
                <c:ptCount val="1"/>
                <c:pt idx="0">
                  <c:v>LLEGADAS</c:v>
                </c:pt>
              </c:strCache>
            </c:strRef>
          </c:tx>
          <c:spPr>
            <a:solidFill>
              <a:srgbClr val="D4C19C"/>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Operacional'!$B$29:$B$38</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Operacional'!$D$29:$D$38</c:f>
              <c:numCache>
                <c:formatCode>#,##0</c:formatCode>
                <c:ptCount val="10"/>
                <c:pt idx="0">
                  <c:v>6814</c:v>
                </c:pt>
                <c:pt idx="1">
                  <c:v>17067</c:v>
                </c:pt>
                <c:pt idx="2">
                  <c:v>17001</c:v>
                </c:pt>
                <c:pt idx="3">
                  <c:v>16049</c:v>
                </c:pt>
                <c:pt idx="4">
                  <c:v>17447</c:v>
                </c:pt>
                <c:pt idx="5">
                  <c:v>24852</c:v>
                </c:pt>
                <c:pt idx="6">
                  <c:v>47959</c:v>
                </c:pt>
                <c:pt idx="7">
                  <c:v>85496</c:v>
                </c:pt>
                <c:pt idx="8">
                  <c:v>94428</c:v>
                </c:pt>
                <c:pt idx="9">
                  <c:v>98008</c:v>
                </c:pt>
              </c:numCache>
            </c:numRef>
          </c:val>
          <c:extLst>
            <c:ext xmlns:c16="http://schemas.microsoft.com/office/drawing/2014/chart" uri="{C3380CC4-5D6E-409C-BE32-E72D297353CC}">
              <c16:uniqueId val="{00000001-4BF5-4C88-9727-8B67BAF997D0}"/>
            </c:ext>
          </c:extLst>
        </c:ser>
        <c:dLbls>
          <c:dLblPos val="outEnd"/>
          <c:showLegendKey val="0"/>
          <c:showVal val="1"/>
          <c:showCatName val="0"/>
          <c:showSerName val="0"/>
          <c:showPercent val="0"/>
          <c:showBubbleSize val="0"/>
        </c:dLbls>
        <c:gapWidth val="219"/>
        <c:overlap val="-27"/>
        <c:axId val="1878524016"/>
        <c:axId val="1878537328"/>
      </c:barChart>
      <c:catAx>
        <c:axId val="187852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78537328"/>
        <c:crosses val="autoZero"/>
        <c:auto val="1"/>
        <c:lblAlgn val="ctr"/>
        <c:lblOffset val="100"/>
        <c:noMultiLvlLbl val="0"/>
      </c:catAx>
      <c:valAx>
        <c:axId val="1878537328"/>
        <c:scaling>
          <c:orientation val="minMax"/>
        </c:scaling>
        <c:delete val="1"/>
        <c:axPos val="l"/>
        <c:numFmt formatCode="#,##0" sourceLinked="1"/>
        <c:majorTickMark val="none"/>
        <c:minorTickMark val="none"/>
        <c:tickLblPos val="nextTo"/>
        <c:crossAx val="187852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sz="900">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r>
              <a:rPr lang="es-MX" b="1"/>
              <a:t>PASAJEROS INTERNACIONALES</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tx>
            <c:strRef>
              <c:f>'Estadística Operacional'!$F$28</c:f>
              <c:strCache>
                <c:ptCount val="1"/>
                <c:pt idx="0">
                  <c:v>SALIDAS</c:v>
                </c:pt>
              </c:strCache>
            </c:strRef>
          </c:tx>
          <c:spPr>
            <a:solidFill>
              <a:srgbClr val="9D244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9D2449"/>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Operacional'!$B$29:$B$38</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Operacional'!$F$29:$F$38</c:f>
              <c:numCache>
                <c:formatCode>#,##0</c:formatCode>
                <c:ptCount val="10"/>
                <c:pt idx="0">
                  <c:v>109</c:v>
                </c:pt>
                <c:pt idx="1">
                  <c:v>207</c:v>
                </c:pt>
                <c:pt idx="2">
                  <c:v>226</c:v>
                </c:pt>
                <c:pt idx="3">
                  <c:v>250</c:v>
                </c:pt>
                <c:pt idx="4">
                  <c:v>256</c:v>
                </c:pt>
                <c:pt idx="5">
                  <c:v>888</c:v>
                </c:pt>
                <c:pt idx="6">
                  <c:v>1140</c:v>
                </c:pt>
                <c:pt idx="7">
                  <c:v>4269</c:v>
                </c:pt>
                <c:pt idx="8">
                  <c:v>3876</c:v>
                </c:pt>
                <c:pt idx="9">
                  <c:v>6297</c:v>
                </c:pt>
              </c:numCache>
            </c:numRef>
          </c:val>
          <c:extLst>
            <c:ext xmlns:c16="http://schemas.microsoft.com/office/drawing/2014/chart" uri="{C3380CC4-5D6E-409C-BE32-E72D297353CC}">
              <c16:uniqueId val="{00000000-BC69-4225-AC3C-15275F66E9B0}"/>
            </c:ext>
          </c:extLst>
        </c:ser>
        <c:ser>
          <c:idx val="1"/>
          <c:order val="1"/>
          <c:tx>
            <c:strRef>
              <c:f>'Estadística Operacional'!$G$28</c:f>
              <c:strCache>
                <c:ptCount val="1"/>
                <c:pt idx="0">
                  <c:v>LLEGADAS</c:v>
                </c:pt>
              </c:strCache>
            </c:strRef>
          </c:tx>
          <c:spPr>
            <a:solidFill>
              <a:srgbClr val="D4C19C"/>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Operacional'!$B$29:$B$38</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Operacional'!$G$29:$G$38</c:f>
              <c:numCache>
                <c:formatCode>#,##0</c:formatCode>
                <c:ptCount val="10"/>
                <c:pt idx="0">
                  <c:v>92</c:v>
                </c:pt>
                <c:pt idx="1">
                  <c:v>182</c:v>
                </c:pt>
                <c:pt idx="2">
                  <c:v>288</c:v>
                </c:pt>
                <c:pt idx="3">
                  <c:v>205</c:v>
                </c:pt>
                <c:pt idx="4">
                  <c:v>168</c:v>
                </c:pt>
                <c:pt idx="5">
                  <c:v>1025</c:v>
                </c:pt>
                <c:pt idx="6">
                  <c:v>1656</c:v>
                </c:pt>
                <c:pt idx="7">
                  <c:v>4764</c:v>
                </c:pt>
                <c:pt idx="8">
                  <c:v>4941</c:v>
                </c:pt>
                <c:pt idx="9">
                  <c:v>5530</c:v>
                </c:pt>
              </c:numCache>
            </c:numRef>
          </c:val>
          <c:extLst>
            <c:ext xmlns:c16="http://schemas.microsoft.com/office/drawing/2014/chart" uri="{C3380CC4-5D6E-409C-BE32-E72D297353CC}">
              <c16:uniqueId val="{00000001-BC69-4225-AC3C-15275F66E9B0}"/>
            </c:ext>
          </c:extLst>
        </c:ser>
        <c:dLbls>
          <c:dLblPos val="outEnd"/>
          <c:showLegendKey val="0"/>
          <c:showVal val="1"/>
          <c:showCatName val="0"/>
          <c:showSerName val="0"/>
          <c:showPercent val="0"/>
          <c:showBubbleSize val="0"/>
        </c:dLbls>
        <c:gapWidth val="219"/>
        <c:overlap val="-27"/>
        <c:axId val="1878524016"/>
        <c:axId val="1878537328"/>
      </c:barChart>
      <c:catAx>
        <c:axId val="187852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78537328"/>
        <c:crosses val="autoZero"/>
        <c:auto val="1"/>
        <c:lblAlgn val="ctr"/>
        <c:lblOffset val="100"/>
        <c:noMultiLvlLbl val="0"/>
      </c:catAx>
      <c:valAx>
        <c:axId val="1878537328"/>
        <c:scaling>
          <c:orientation val="minMax"/>
        </c:scaling>
        <c:delete val="1"/>
        <c:axPos val="l"/>
        <c:numFmt formatCode="#,##0" sourceLinked="1"/>
        <c:majorTickMark val="none"/>
        <c:minorTickMark val="none"/>
        <c:tickLblPos val="nextTo"/>
        <c:crossAx val="187852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sz="900">
          <a:latin typeface="Montserrat" panose="00000500000000000000" pitchFamily="2" charset="0"/>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r>
              <a:rPr lang="es-MX" b="1"/>
              <a:t>OPERACIONES NACIONALES</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tx>
            <c:strRef>
              <c:f>'Estadística Operacional'!$C$28</c:f>
              <c:strCache>
                <c:ptCount val="1"/>
                <c:pt idx="0">
                  <c:v>SALIDAS</c:v>
                </c:pt>
              </c:strCache>
            </c:strRef>
          </c:tx>
          <c:spPr>
            <a:solidFill>
              <a:srgbClr val="9D244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9D2449"/>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Operacional'!$B$63:$B$72</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Operacional'!$C$63:$C$72</c:f>
              <c:numCache>
                <c:formatCode>General</c:formatCode>
                <c:ptCount val="10"/>
                <c:pt idx="0">
                  <c:v>68</c:v>
                </c:pt>
                <c:pt idx="1">
                  <c:v>176</c:v>
                </c:pt>
                <c:pt idx="2">
                  <c:v>183</c:v>
                </c:pt>
                <c:pt idx="3">
                  <c:v>176</c:v>
                </c:pt>
                <c:pt idx="4">
                  <c:v>167</c:v>
                </c:pt>
                <c:pt idx="5">
                  <c:v>300</c:v>
                </c:pt>
                <c:pt idx="6">
                  <c:v>651</c:v>
                </c:pt>
                <c:pt idx="7" formatCode="#,##0">
                  <c:v>889</c:v>
                </c:pt>
                <c:pt idx="8">
                  <c:v>849</c:v>
                </c:pt>
                <c:pt idx="9" formatCode="#,##0">
                  <c:v>856</c:v>
                </c:pt>
              </c:numCache>
            </c:numRef>
          </c:val>
          <c:extLst>
            <c:ext xmlns:c16="http://schemas.microsoft.com/office/drawing/2014/chart" uri="{C3380CC4-5D6E-409C-BE32-E72D297353CC}">
              <c16:uniqueId val="{00000000-038E-4AAC-9C0C-D649869D3A63}"/>
            </c:ext>
          </c:extLst>
        </c:ser>
        <c:ser>
          <c:idx val="1"/>
          <c:order val="1"/>
          <c:tx>
            <c:strRef>
              <c:f>'Estadística Operacional'!$D$28</c:f>
              <c:strCache>
                <c:ptCount val="1"/>
                <c:pt idx="0">
                  <c:v>LLEGADAS</c:v>
                </c:pt>
              </c:strCache>
            </c:strRef>
          </c:tx>
          <c:spPr>
            <a:solidFill>
              <a:srgbClr val="D4C19C"/>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Operacional'!$B$63:$B$72</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Operacional'!$D$63:$D$72</c:f>
              <c:numCache>
                <c:formatCode>General</c:formatCode>
                <c:ptCount val="10"/>
                <c:pt idx="0">
                  <c:v>67</c:v>
                </c:pt>
                <c:pt idx="1">
                  <c:v>176</c:v>
                </c:pt>
                <c:pt idx="2">
                  <c:v>182</c:v>
                </c:pt>
                <c:pt idx="3">
                  <c:v>175</c:v>
                </c:pt>
                <c:pt idx="4">
                  <c:v>167</c:v>
                </c:pt>
                <c:pt idx="5">
                  <c:v>297</c:v>
                </c:pt>
                <c:pt idx="6">
                  <c:v>645</c:v>
                </c:pt>
                <c:pt idx="7" formatCode="#,##0">
                  <c:v>891</c:v>
                </c:pt>
                <c:pt idx="8">
                  <c:v>849</c:v>
                </c:pt>
                <c:pt idx="9" formatCode="#,##0">
                  <c:v>857</c:v>
                </c:pt>
              </c:numCache>
            </c:numRef>
          </c:val>
          <c:extLst>
            <c:ext xmlns:c16="http://schemas.microsoft.com/office/drawing/2014/chart" uri="{C3380CC4-5D6E-409C-BE32-E72D297353CC}">
              <c16:uniqueId val="{00000001-038E-4AAC-9C0C-D649869D3A63}"/>
            </c:ext>
          </c:extLst>
        </c:ser>
        <c:dLbls>
          <c:dLblPos val="outEnd"/>
          <c:showLegendKey val="0"/>
          <c:showVal val="1"/>
          <c:showCatName val="0"/>
          <c:showSerName val="0"/>
          <c:showPercent val="0"/>
          <c:showBubbleSize val="0"/>
        </c:dLbls>
        <c:gapWidth val="219"/>
        <c:overlap val="-27"/>
        <c:axId val="1878524016"/>
        <c:axId val="1878537328"/>
      </c:barChart>
      <c:catAx>
        <c:axId val="187852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78537328"/>
        <c:crosses val="autoZero"/>
        <c:auto val="1"/>
        <c:lblAlgn val="ctr"/>
        <c:lblOffset val="100"/>
        <c:noMultiLvlLbl val="0"/>
      </c:catAx>
      <c:valAx>
        <c:axId val="1878537328"/>
        <c:scaling>
          <c:orientation val="minMax"/>
        </c:scaling>
        <c:delete val="1"/>
        <c:axPos val="l"/>
        <c:numFmt formatCode="General" sourceLinked="1"/>
        <c:majorTickMark val="none"/>
        <c:minorTickMark val="none"/>
        <c:tickLblPos val="nextTo"/>
        <c:crossAx val="187852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sz="900">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r>
              <a:rPr lang="es-MX" b="1"/>
              <a:t>OPERACIONES INTERNACIONALES</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tx>
            <c:strRef>
              <c:f>'Estadística Operacional'!$F$28</c:f>
              <c:strCache>
                <c:ptCount val="1"/>
                <c:pt idx="0">
                  <c:v>SALIDAS</c:v>
                </c:pt>
              </c:strCache>
            </c:strRef>
          </c:tx>
          <c:spPr>
            <a:solidFill>
              <a:srgbClr val="235B4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35B4E"/>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Operacional'!$B$63:$B$72</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Operacional'!$F$63:$F$72</c:f>
              <c:numCache>
                <c:formatCode>General</c:formatCode>
                <c:ptCount val="10"/>
                <c:pt idx="0">
                  <c:v>1</c:v>
                </c:pt>
                <c:pt idx="1">
                  <c:v>2</c:v>
                </c:pt>
                <c:pt idx="2">
                  <c:v>3</c:v>
                </c:pt>
                <c:pt idx="3">
                  <c:v>2</c:v>
                </c:pt>
                <c:pt idx="4">
                  <c:v>2</c:v>
                </c:pt>
                <c:pt idx="5">
                  <c:v>10</c:v>
                </c:pt>
                <c:pt idx="6">
                  <c:v>14</c:v>
                </c:pt>
                <c:pt idx="7" formatCode="#,##0">
                  <c:v>42</c:v>
                </c:pt>
                <c:pt idx="8">
                  <c:v>43</c:v>
                </c:pt>
                <c:pt idx="9" formatCode="#,##0">
                  <c:v>64</c:v>
                </c:pt>
              </c:numCache>
            </c:numRef>
          </c:val>
          <c:extLst>
            <c:ext xmlns:c16="http://schemas.microsoft.com/office/drawing/2014/chart" uri="{C3380CC4-5D6E-409C-BE32-E72D297353CC}">
              <c16:uniqueId val="{00000000-314E-4A33-94AA-7E06D0AC052B}"/>
            </c:ext>
          </c:extLst>
        </c:ser>
        <c:ser>
          <c:idx val="1"/>
          <c:order val="1"/>
          <c:tx>
            <c:strRef>
              <c:f>'Estadística Operacional'!$G$28</c:f>
              <c:strCache>
                <c:ptCount val="1"/>
                <c:pt idx="0">
                  <c:v>LLEGADAS</c:v>
                </c:pt>
              </c:strCache>
            </c:strRef>
          </c:tx>
          <c:spPr>
            <a:solidFill>
              <a:srgbClr val="D4C19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Operacional'!$B$63:$B$72</c:f>
              <c:strCache>
                <c:ptCount val="10"/>
                <c:pt idx="0">
                  <c:v>MARZO*</c:v>
                </c:pt>
                <c:pt idx="1">
                  <c:v>ABRIL</c:v>
                </c:pt>
                <c:pt idx="2">
                  <c:v>MAYO</c:v>
                </c:pt>
                <c:pt idx="3">
                  <c:v>JUNIO</c:v>
                </c:pt>
                <c:pt idx="4">
                  <c:v>JULIO</c:v>
                </c:pt>
                <c:pt idx="5">
                  <c:v>AGOSTO</c:v>
                </c:pt>
                <c:pt idx="6">
                  <c:v>SEPTIEMBRE</c:v>
                </c:pt>
                <c:pt idx="7">
                  <c:v>OCTUBRE</c:v>
                </c:pt>
                <c:pt idx="8">
                  <c:v>NOVIEMBRE</c:v>
                </c:pt>
                <c:pt idx="9">
                  <c:v>DICIEMBRE</c:v>
                </c:pt>
              </c:strCache>
            </c:strRef>
          </c:cat>
          <c:val>
            <c:numRef>
              <c:f>'Estadística Operacional'!$G$63:$G$72</c:f>
              <c:numCache>
                <c:formatCode>General</c:formatCode>
                <c:ptCount val="10"/>
                <c:pt idx="0">
                  <c:v>2</c:v>
                </c:pt>
                <c:pt idx="1">
                  <c:v>2</c:v>
                </c:pt>
                <c:pt idx="2">
                  <c:v>3</c:v>
                </c:pt>
                <c:pt idx="3">
                  <c:v>3</c:v>
                </c:pt>
                <c:pt idx="4">
                  <c:v>2</c:v>
                </c:pt>
                <c:pt idx="5">
                  <c:v>13</c:v>
                </c:pt>
                <c:pt idx="6">
                  <c:v>17</c:v>
                </c:pt>
                <c:pt idx="7" formatCode="#,##0">
                  <c:v>44</c:v>
                </c:pt>
                <c:pt idx="8">
                  <c:v>43</c:v>
                </c:pt>
                <c:pt idx="9" formatCode="#,##0">
                  <c:v>63</c:v>
                </c:pt>
              </c:numCache>
            </c:numRef>
          </c:val>
          <c:extLst>
            <c:ext xmlns:c16="http://schemas.microsoft.com/office/drawing/2014/chart" uri="{C3380CC4-5D6E-409C-BE32-E72D297353CC}">
              <c16:uniqueId val="{00000001-314E-4A33-94AA-7E06D0AC052B}"/>
            </c:ext>
          </c:extLst>
        </c:ser>
        <c:dLbls>
          <c:dLblPos val="outEnd"/>
          <c:showLegendKey val="0"/>
          <c:showVal val="1"/>
          <c:showCatName val="0"/>
          <c:showSerName val="0"/>
          <c:showPercent val="0"/>
          <c:showBubbleSize val="0"/>
        </c:dLbls>
        <c:gapWidth val="219"/>
        <c:overlap val="-27"/>
        <c:axId val="1878524016"/>
        <c:axId val="1878537328"/>
      </c:barChart>
      <c:catAx>
        <c:axId val="187852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78537328"/>
        <c:crosses val="autoZero"/>
        <c:auto val="1"/>
        <c:lblAlgn val="ctr"/>
        <c:lblOffset val="100"/>
        <c:noMultiLvlLbl val="0"/>
      </c:catAx>
      <c:valAx>
        <c:axId val="1878537328"/>
        <c:scaling>
          <c:orientation val="minMax"/>
        </c:scaling>
        <c:delete val="1"/>
        <c:axPos val="l"/>
        <c:numFmt formatCode="General" sourceLinked="1"/>
        <c:majorTickMark val="none"/>
        <c:minorTickMark val="none"/>
        <c:tickLblPos val="nextTo"/>
        <c:crossAx val="187852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sz="900">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ontserrat" panose="00000500000000000000" pitchFamily="2" charset="0"/>
                <a:ea typeface="+mn-ea"/>
                <a:cs typeface="+mn-cs"/>
              </a:defRPr>
            </a:pPr>
            <a:r>
              <a:rPr lang="es-ES" sz="900" b="1" i="0" baseline="0">
                <a:effectLst/>
              </a:rPr>
              <a:t>PASAJEROS NACIONALES E INTERNACIONALES</a:t>
            </a:r>
            <a:br>
              <a:rPr lang="es-ES" sz="900" b="1" i="0" baseline="0">
                <a:effectLst/>
              </a:rPr>
            </a:br>
            <a:r>
              <a:rPr lang="es-ES" sz="900" b="1" i="0" baseline="0">
                <a:effectLst/>
              </a:rPr>
              <a:t>DEL 21 MAR. – 31 DIC. 2022.</a:t>
            </a:r>
            <a:br>
              <a:rPr lang="es-ES" sz="900" b="1" i="0" baseline="0">
                <a:effectLst/>
              </a:rPr>
            </a:br>
            <a:r>
              <a:rPr lang="es-ES" sz="900" b="1" i="0" baseline="0">
                <a:effectLst/>
              </a:rPr>
              <a:t>(DISTRIBUCIÓN %)</a:t>
            </a:r>
            <a:endParaRPr lang="es-MX" sz="900">
              <a:effectLst/>
            </a:endParaRP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doughnutChart>
        <c:varyColors val="1"/>
        <c:ser>
          <c:idx val="0"/>
          <c:order val="0"/>
          <c:spPr>
            <a:solidFill>
              <a:srgbClr val="235B4E"/>
            </a:solidFill>
            <a:ln>
              <a:noFill/>
            </a:ln>
          </c:spPr>
          <c:dPt>
            <c:idx val="0"/>
            <c:bubble3D val="0"/>
            <c:spPr>
              <a:solidFill>
                <a:srgbClr val="235B4E"/>
              </a:solidFill>
              <a:ln w="19050">
                <a:noFill/>
              </a:ln>
              <a:effectLst/>
            </c:spPr>
            <c:extLst>
              <c:ext xmlns:c16="http://schemas.microsoft.com/office/drawing/2014/chart" uri="{C3380CC4-5D6E-409C-BE32-E72D297353CC}">
                <c16:uniqueId val="{00000001-DEDF-4798-A69C-ED6179486F74}"/>
              </c:ext>
            </c:extLst>
          </c:dPt>
          <c:dPt>
            <c:idx val="1"/>
            <c:bubble3D val="0"/>
            <c:spPr>
              <a:solidFill>
                <a:srgbClr val="D4C19C"/>
              </a:solidFill>
              <a:ln w="19050">
                <a:solidFill>
                  <a:srgbClr val="D4C19C"/>
                </a:solidFill>
              </a:ln>
              <a:effectLst/>
            </c:spPr>
            <c:extLst>
              <c:ext xmlns:c16="http://schemas.microsoft.com/office/drawing/2014/chart" uri="{C3380CC4-5D6E-409C-BE32-E72D297353CC}">
                <c16:uniqueId val="{00000002-DEDF-4798-A69C-ED6179486F74}"/>
              </c:ext>
            </c:extLst>
          </c:dPt>
          <c:dLbls>
            <c:dLbl>
              <c:idx val="0"/>
              <c:layout>
                <c:manualLayout>
                  <c:x val="-0.32499989063867019"/>
                  <c:y val="9.2592592592591737E-3"/>
                </c:manualLayout>
              </c:layout>
              <c:tx>
                <c:rich>
                  <a:bodyPr rot="0" spcFirstLastPara="1" vertOverflow="ellipsis" vert="horz" wrap="square" lIns="38100" tIns="19050" rIns="38100" bIns="19050" anchor="ctr" anchorCtr="1">
                    <a:noAutofit/>
                  </a:bodyPr>
                  <a:lstStyle/>
                  <a:p>
                    <a:pPr>
                      <a:defRPr sz="1800" b="0" i="0" u="none" strike="noStrike" kern="1200" baseline="0">
                        <a:solidFill>
                          <a:schemeClr val="tx1">
                            <a:lumMod val="75000"/>
                            <a:lumOff val="25000"/>
                          </a:schemeClr>
                        </a:solidFill>
                        <a:latin typeface="Montserrat" panose="00000500000000000000" pitchFamily="2" charset="0"/>
                        <a:ea typeface="+mn-ea"/>
                        <a:cs typeface="+mn-cs"/>
                      </a:defRPr>
                    </a:pPr>
                    <a:r>
                      <a:rPr lang="en-US" sz="1100" baseline="0"/>
                      <a:t>NACIONALES.</a:t>
                    </a:r>
                    <a:r>
                      <a:rPr lang="en-US" baseline="0"/>
                      <a:t>
</a:t>
                    </a:r>
                    <a:fld id="{C3D7235D-5EC6-4409-B15A-0379383FAFE0}" type="PERCENTAGE">
                      <a:rPr lang="en-US" sz="1600" b="1" baseline="0"/>
                      <a:pPr>
                        <a:defRPr sz="18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layout>
                    <c:manualLayout>
                      <c:w val="0.32433333333333331"/>
                      <c:h val="0.24486111111111111"/>
                    </c:manualLayout>
                  </c15:layout>
                  <c15:dlblFieldTable/>
                  <c15:showDataLabelsRange val="0"/>
                </c:ext>
                <c:ext xmlns:c16="http://schemas.microsoft.com/office/drawing/2014/chart" uri="{C3380CC4-5D6E-409C-BE32-E72D297353CC}">
                  <c16:uniqueId val="{00000001-DEDF-4798-A69C-ED6179486F74}"/>
                </c:ext>
              </c:extLst>
            </c:dLbl>
            <c:dLbl>
              <c:idx val="1"/>
              <c:layout>
                <c:manualLayout>
                  <c:x val="0.31805555555555554"/>
                  <c:y val="-4.1666484397783629E-2"/>
                </c:manualLayout>
              </c:layout>
              <c:tx>
                <c:rich>
                  <a:bodyPr rot="0" spcFirstLastPara="1" vertOverflow="ellipsis" vert="horz" wrap="square" lIns="38100" tIns="19050" rIns="38100" bIns="19050" anchor="ctr" anchorCtr="1">
                    <a:noAutofit/>
                  </a:bodyPr>
                  <a:lstStyle/>
                  <a:p>
                    <a:pPr>
                      <a:defRPr sz="1800" b="0" i="0" u="none" strike="noStrike" kern="1200" baseline="0">
                        <a:solidFill>
                          <a:schemeClr val="tx1">
                            <a:lumMod val="75000"/>
                            <a:lumOff val="25000"/>
                          </a:schemeClr>
                        </a:solidFill>
                        <a:latin typeface="Montserrat" panose="00000500000000000000" pitchFamily="2" charset="0"/>
                        <a:ea typeface="+mn-ea"/>
                        <a:cs typeface="+mn-cs"/>
                      </a:defRPr>
                    </a:pPr>
                    <a:r>
                      <a:rPr lang="en-US" sz="1100" baseline="0"/>
                      <a:t>INTERNACIONALES.</a:t>
                    </a:r>
                    <a:r>
                      <a:rPr lang="en-US" baseline="0"/>
                      <a:t>
</a:t>
                    </a:r>
                    <a:fld id="{4EEE42DD-B058-4597-B4B5-33EC7909E98E}" type="PERCENTAGE">
                      <a:rPr lang="en-US" sz="1600" b="1" baseline="0"/>
                      <a:pPr>
                        <a:defRPr sz="18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layout>
                    <c:manualLayout>
                      <c:w val="0.38043066491688537"/>
                      <c:h val="0.28817147856517933"/>
                    </c:manualLayout>
                  </c15:layout>
                  <c15:dlblFieldTable/>
                  <c15:showDataLabelsRange val="0"/>
                </c:ext>
                <c:ext xmlns:c16="http://schemas.microsoft.com/office/drawing/2014/chart" uri="{C3380CC4-5D6E-409C-BE32-E72D297353CC}">
                  <c16:uniqueId val="{00000002-DEDF-4798-A69C-ED6179486F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'Estadística Operacional'!$C$22:$D$22</c:f>
              <c:numCache>
                <c:formatCode>#,##0</c:formatCode>
                <c:ptCount val="2"/>
                <c:pt idx="0">
                  <c:v>876046</c:v>
                </c:pt>
                <c:pt idx="1">
                  <c:v>36369</c:v>
                </c:pt>
              </c:numCache>
            </c:numRef>
          </c:val>
          <c:extLst>
            <c:ext xmlns:c16="http://schemas.microsoft.com/office/drawing/2014/chart" uri="{C3380CC4-5D6E-409C-BE32-E72D297353CC}">
              <c16:uniqueId val="{00000000-DEDF-4798-A69C-ED6179486F74}"/>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ontserrat" panose="00000500000000000000" pitchFamily="2" charset="0"/>
                <a:ea typeface="+mn-ea"/>
                <a:cs typeface="+mn-cs"/>
              </a:defRPr>
            </a:pPr>
            <a:r>
              <a:rPr lang="es-ES" sz="900" b="1"/>
              <a:t>PASAJEROS NACIONALES E INTERNACIONALES DE LLEGADA Y DE SALIDA  DEL 21 MAR. – 31 DIC. 2022. (DISTRIBUCIÓN %)</a:t>
            </a:r>
            <a:endParaRPr lang="es-MX"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ofPieChart>
        <c:ofPieType val="bar"/>
        <c:varyColors val="1"/>
        <c:ser>
          <c:idx val="0"/>
          <c:order val="0"/>
          <c:dPt>
            <c:idx val="0"/>
            <c:bubble3D val="0"/>
            <c:spPr>
              <a:solidFill>
                <a:srgbClr val="235B4E"/>
              </a:solidFill>
              <a:ln w="19050">
                <a:solidFill>
                  <a:schemeClr val="lt1"/>
                </a:solidFill>
              </a:ln>
              <a:effectLst/>
            </c:spPr>
            <c:extLst>
              <c:ext xmlns:c16="http://schemas.microsoft.com/office/drawing/2014/chart" uri="{C3380CC4-5D6E-409C-BE32-E72D297353CC}">
                <c16:uniqueId val="{00000001-A991-4CEB-9B91-003B120F8BD4}"/>
              </c:ext>
            </c:extLst>
          </c:dPt>
          <c:dPt>
            <c:idx val="1"/>
            <c:bubble3D val="0"/>
            <c:spPr>
              <a:solidFill>
                <a:srgbClr val="D4C19C"/>
              </a:solidFill>
              <a:ln w="19050">
                <a:solidFill>
                  <a:schemeClr val="lt1"/>
                </a:solidFill>
              </a:ln>
              <a:effectLst/>
            </c:spPr>
            <c:extLst>
              <c:ext xmlns:c16="http://schemas.microsoft.com/office/drawing/2014/chart" uri="{C3380CC4-5D6E-409C-BE32-E72D297353CC}">
                <c16:uniqueId val="{00000002-A991-4CEB-9B91-003B120F8BD4}"/>
              </c:ext>
            </c:extLst>
          </c:dPt>
          <c:dPt>
            <c:idx val="2"/>
            <c:bubble3D val="0"/>
            <c:spPr>
              <a:solidFill>
                <a:srgbClr val="BB9D61"/>
              </a:solidFill>
              <a:ln w="19050">
                <a:solidFill>
                  <a:schemeClr val="lt1"/>
                </a:solidFill>
              </a:ln>
              <a:effectLst/>
            </c:spPr>
            <c:extLst>
              <c:ext xmlns:c16="http://schemas.microsoft.com/office/drawing/2014/chart" uri="{C3380CC4-5D6E-409C-BE32-E72D297353CC}">
                <c16:uniqueId val="{00000005-A991-4CEB-9B91-003B120F8BD4}"/>
              </c:ext>
            </c:extLst>
          </c:dPt>
          <c:dPt>
            <c:idx val="3"/>
            <c:bubble3D val="0"/>
            <c:spPr>
              <a:solidFill>
                <a:srgbClr val="9D2449"/>
              </a:solidFill>
              <a:ln w="19050">
                <a:solidFill>
                  <a:schemeClr val="lt1"/>
                </a:solidFill>
              </a:ln>
              <a:effectLst/>
            </c:spPr>
            <c:extLst>
              <c:ext xmlns:c16="http://schemas.microsoft.com/office/drawing/2014/chart" uri="{C3380CC4-5D6E-409C-BE32-E72D297353CC}">
                <c16:uniqueId val="{00000004-A991-4CEB-9B91-003B120F8BD4}"/>
              </c:ext>
            </c:extLst>
          </c:dPt>
          <c:dPt>
            <c:idx val="4"/>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A991-4CEB-9B91-003B120F8BD4}"/>
              </c:ext>
            </c:extLst>
          </c:dPt>
          <c:dLbls>
            <c:dLbl>
              <c:idx val="0"/>
              <c:layout>
                <c:manualLayout>
                  <c:x val="-0.16976855583374381"/>
                  <c:y val="-7.604487677077891E-2"/>
                </c:manualLayout>
              </c:layout>
              <c:tx>
                <c:rich>
                  <a:bodyPr/>
                  <a:lstStyle/>
                  <a:p>
                    <a:r>
                      <a:rPr lang="en-US"/>
                      <a:t>DE SALIDA NACIONAL</a:t>
                    </a:r>
                    <a:r>
                      <a:rPr lang="en-US" baseline="0"/>
                      <a:t>
</a:t>
                    </a:r>
                    <a:fld id="{2DD677F5-94F4-4DFD-8B39-5EF09E7E4C07}"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991-4CEB-9B91-003B120F8BD4}"/>
                </c:ext>
              </c:extLst>
            </c:dLbl>
            <c:dLbl>
              <c:idx val="1"/>
              <c:layout>
                <c:manualLayout>
                  <c:x val="-0.20214585713357894"/>
                  <c:y val="0.17639083654299681"/>
                </c:manualLayout>
              </c:layout>
              <c:tx>
                <c:rich>
                  <a:bodyPr/>
                  <a:lstStyle/>
                  <a:p>
                    <a:r>
                      <a:rPr lang="en-US" baseline="0"/>
                      <a:t>DE LLEGADA NACIONAL
</a:t>
                    </a:r>
                    <a:fld id="{6193A22E-A24E-4603-A4AE-A567ACFC5107}"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991-4CEB-9B91-003B120F8BD4}"/>
                </c:ext>
              </c:extLst>
            </c:dLbl>
            <c:dLbl>
              <c:idx val="2"/>
              <c:layout>
                <c:manualLayout>
                  <c:x val="1.1056721328659052E-2"/>
                  <c:y val="7.6333940366885159E-3"/>
                </c:manualLayout>
              </c:layout>
              <c:tx>
                <c:rich>
                  <a:bodyPr/>
                  <a:lstStyle/>
                  <a:p>
                    <a:r>
                      <a:rPr lang="en-US"/>
                      <a:t>DE SALIDA INTERNACIONAL</a:t>
                    </a:r>
                    <a:r>
                      <a:rPr lang="en-US" baseline="0"/>
                      <a:t>
</a:t>
                    </a:r>
                    <a:fld id="{F35FA91F-C94F-4852-89C8-3F5133154EE7}"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91-4CEB-9B91-003B120F8BD4}"/>
                </c:ext>
              </c:extLst>
            </c:dLbl>
            <c:dLbl>
              <c:idx val="3"/>
              <c:layout>
                <c:manualLayout>
                  <c:x val="1.1056721328659052E-2"/>
                  <c:y val="1.1125423284284258E-2"/>
                </c:manualLayout>
              </c:layout>
              <c:tx>
                <c:rich>
                  <a:bodyPr/>
                  <a:lstStyle/>
                  <a:p>
                    <a:r>
                      <a:rPr lang="en-US"/>
                      <a:t>DE LLEGADA INTERNACIONAL</a:t>
                    </a:r>
                    <a:r>
                      <a:rPr lang="en-US" baseline="0"/>
                      <a:t>
</a:t>
                    </a:r>
                    <a:fld id="{25FAB009-CA85-4741-BAD9-99EDA15A34D0}"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991-4CEB-9B91-003B120F8BD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('Estadística Operacional'!$C$28:$D$28,'Estadística Operacional'!$F$28:$G$28)</c:f>
              <c:strCache>
                <c:ptCount val="4"/>
                <c:pt idx="0">
                  <c:v>SALIDAS</c:v>
                </c:pt>
                <c:pt idx="1">
                  <c:v>LLEGADAS</c:v>
                </c:pt>
                <c:pt idx="2">
                  <c:v>SALIDAS</c:v>
                </c:pt>
                <c:pt idx="3">
                  <c:v>LLEGADAS</c:v>
                </c:pt>
              </c:strCache>
            </c:strRef>
          </c:cat>
          <c:val>
            <c:numRef>
              <c:f>('Estadística Operacional'!$C$39:$D$39,'Estadística Operacional'!$F$39:$G$39)</c:f>
              <c:numCache>
                <c:formatCode>#,##0</c:formatCode>
                <c:ptCount val="4"/>
                <c:pt idx="0">
                  <c:v>450925</c:v>
                </c:pt>
                <c:pt idx="1">
                  <c:v>425121</c:v>
                </c:pt>
                <c:pt idx="2">
                  <c:v>17518</c:v>
                </c:pt>
                <c:pt idx="3">
                  <c:v>18851</c:v>
                </c:pt>
              </c:numCache>
            </c:numRef>
          </c:val>
          <c:extLst>
            <c:ext xmlns:c16="http://schemas.microsoft.com/office/drawing/2014/chart" uri="{C3380CC4-5D6E-409C-BE32-E72D297353CC}">
              <c16:uniqueId val="{00000000-A991-4CEB-9B91-003B120F8BD4}"/>
            </c:ext>
          </c:extLst>
        </c:ser>
        <c:dLbls>
          <c:dLblPos val="bestFit"/>
          <c:showLegendKey val="0"/>
          <c:showVal val="0"/>
          <c:showCatName val="1"/>
          <c:showSerName val="0"/>
          <c:showPercent val="1"/>
          <c:showBubbleSize val="0"/>
          <c:showLeaderLines val="0"/>
        </c:dLbls>
        <c:gapWidth val="100"/>
        <c:secondPieSize val="56"/>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ontserrat" panose="00000500000000000000" pitchFamily="2" charset="0"/>
                <a:ea typeface="+mn-ea"/>
                <a:cs typeface="+mn-cs"/>
              </a:defRPr>
            </a:pPr>
            <a:r>
              <a:rPr lang="es-ES" sz="900" b="1" i="0" baseline="0">
                <a:effectLst/>
              </a:rPr>
              <a:t>OPERACIONES NACIONALES E INTERNACIONALES</a:t>
            </a:r>
            <a:br>
              <a:rPr lang="es-ES" sz="900" b="1" i="0" baseline="0">
                <a:effectLst/>
              </a:rPr>
            </a:br>
            <a:r>
              <a:rPr lang="es-ES" sz="900" b="1" i="0" baseline="0">
                <a:effectLst/>
              </a:rPr>
              <a:t>DEL 21 MAR. – 31 DIC. 2022.</a:t>
            </a:r>
            <a:br>
              <a:rPr lang="es-ES" sz="900" b="1" i="0" baseline="0">
                <a:effectLst/>
              </a:rPr>
            </a:br>
            <a:r>
              <a:rPr lang="es-ES" sz="900" b="1" i="0" baseline="0">
                <a:effectLst/>
              </a:rPr>
              <a:t>(DISTRIBUCIÓN %)</a:t>
            </a:r>
            <a:endParaRPr lang="es-MX" sz="900">
              <a:effectLst/>
            </a:endParaRP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doughnutChart>
        <c:varyColors val="1"/>
        <c:ser>
          <c:idx val="0"/>
          <c:order val="0"/>
          <c:dPt>
            <c:idx val="0"/>
            <c:bubble3D val="0"/>
            <c:spPr>
              <a:solidFill>
                <a:srgbClr val="9D2449"/>
              </a:solidFill>
              <a:ln w="19050">
                <a:noFill/>
              </a:ln>
              <a:effectLst/>
            </c:spPr>
            <c:extLst>
              <c:ext xmlns:c16="http://schemas.microsoft.com/office/drawing/2014/chart" uri="{C3380CC4-5D6E-409C-BE32-E72D297353CC}">
                <c16:uniqueId val="{00000001-09A2-46EC-A9C4-E930C1E5D3BE}"/>
              </c:ext>
            </c:extLst>
          </c:dPt>
          <c:dPt>
            <c:idx val="1"/>
            <c:bubble3D val="0"/>
            <c:spPr>
              <a:solidFill>
                <a:srgbClr val="D4C19C"/>
              </a:solidFill>
              <a:ln w="19050">
                <a:solidFill>
                  <a:srgbClr val="D4C19C"/>
                </a:solidFill>
              </a:ln>
              <a:effectLst/>
            </c:spPr>
            <c:extLst>
              <c:ext xmlns:c16="http://schemas.microsoft.com/office/drawing/2014/chart" uri="{C3380CC4-5D6E-409C-BE32-E72D297353CC}">
                <c16:uniqueId val="{00000003-09A2-46EC-A9C4-E930C1E5D3BE}"/>
              </c:ext>
            </c:extLst>
          </c:dPt>
          <c:dLbls>
            <c:dLbl>
              <c:idx val="0"/>
              <c:layout>
                <c:manualLayout>
                  <c:x val="0.24413484387034978"/>
                  <c:y val="7.2096993999486408E-2"/>
                </c:manualLayout>
              </c:layout>
              <c:tx>
                <c:rich>
                  <a:bodyPr/>
                  <a:lstStyle/>
                  <a:p>
                    <a:r>
                      <a:rPr lang="en-US" baseline="0"/>
                      <a:t>NACIONALES
</a:t>
                    </a:r>
                    <a:fld id="{0A3E38C0-6330-4B37-AABC-5380F783AC9D}" type="PERCENTAGE">
                      <a:rPr lang="en-US" sz="1600" b="1"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7474868921695539"/>
                      <c:h val="0.19886047344917163"/>
                    </c:manualLayout>
                  </c15:layout>
                  <c15:dlblFieldTable/>
                  <c15:showDataLabelsRange val="0"/>
                </c:ext>
                <c:ext xmlns:c16="http://schemas.microsoft.com/office/drawing/2014/chart" uri="{C3380CC4-5D6E-409C-BE32-E72D297353CC}">
                  <c16:uniqueId val="{00000001-09A2-46EC-A9C4-E930C1E5D3BE}"/>
                </c:ext>
              </c:extLst>
            </c:dLbl>
            <c:dLbl>
              <c:idx val="1"/>
              <c:layout>
                <c:manualLayout>
                  <c:x val="-0.24627597875685417"/>
                  <c:y val="-6.5506521550879118E-2"/>
                </c:manualLayout>
              </c:layout>
              <c:tx>
                <c:rich>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ontserrat" panose="00000500000000000000" pitchFamily="2" charset="0"/>
                        <a:ea typeface="+mn-ea"/>
                        <a:cs typeface="+mn-cs"/>
                      </a:defRPr>
                    </a:pPr>
                    <a:r>
                      <a:rPr lang="en-US" baseline="0"/>
                      <a:t>INTERNACIONALES
</a:t>
                    </a:r>
                    <a:fld id="{2D014384-87EC-43BD-8D34-FCB76C9C9649}" type="PERCENTAGE">
                      <a:rPr lang="en-US" sz="1600" b="1" baseline="0"/>
                      <a:pPr>
                        <a:defRPr sz="11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layout>
                    <c:manualLayout>
                      <c:w val="0.37897949499597378"/>
                      <c:h val="0.23648681927882273"/>
                    </c:manualLayout>
                  </c15:layout>
                  <c15:dlblFieldTable/>
                  <c15:showDataLabelsRange val="0"/>
                </c:ext>
                <c:ext xmlns:c16="http://schemas.microsoft.com/office/drawing/2014/chart" uri="{C3380CC4-5D6E-409C-BE32-E72D297353CC}">
                  <c16:uniqueId val="{00000003-09A2-46EC-A9C4-E930C1E5D3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0"/>
            <c:showCatName val="1"/>
            <c:showSerName val="0"/>
            <c:showPercent val="1"/>
            <c:showBubbleSize val="0"/>
            <c:showLeaderLines val="0"/>
            <c:extLst>
              <c:ext xmlns:c15="http://schemas.microsoft.com/office/drawing/2012/chart" uri="{CE6537A1-D6FC-4f65-9D91-7224C49458BB}"/>
            </c:extLst>
          </c:dLbls>
          <c:val>
            <c:numRef>
              <c:f>'Estadística Operacional'!$C$56:$D$56</c:f>
              <c:numCache>
                <c:formatCode>#,##0</c:formatCode>
                <c:ptCount val="2"/>
                <c:pt idx="0">
                  <c:v>8621</c:v>
                </c:pt>
                <c:pt idx="1">
                  <c:v>375</c:v>
                </c:pt>
              </c:numCache>
            </c:numRef>
          </c:val>
          <c:extLst>
            <c:ext xmlns:c16="http://schemas.microsoft.com/office/drawing/2014/chart" uri="{C3380CC4-5D6E-409C-BE32-E72D297353CC}">
              <c16:uniqueId val="{00000004-09A2-46EC-A9C4-E930C1E5D3BE}"/>
            </c:ext>
          </c:extLst>
        </c:ser>
        <c:dLbls>
          <c:showLegendKey val="0"/>
          <c:showVal val="0"/>
          <c:showCatName val="1"/>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ontserrat" panose="00000500000000000000" pitchFamily="2" charset="0"/>
                <a:ea typeface="+mn-ea"/>
                <a:cs typeface="+mn-cs"/>
              </a:defRPr>
            </a:pPr>
            <a:r>
              <a:rPr lang="es-ES" sz="900" b="1"/>
              <a:t>OPERACIONES NACIONALES E INTERNACIONALES DE LLEGADA Y DE SALIDA DEL 21 MAR. – 31 DIC. 2022. (DISTRIBUCIÓN %)</a:t>
            </a:r>
            <a:endParaRPr lang="es-MX" sz="900" b="1"/>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manualLayout>
          <c:layoutTarget val="inner"/>
          <c:xMode val="edge"/>
          <c:yMode val="edge"/>
          <c:x val="5.5910085587639283E-2"/>
          <c:y val="0.23512643443841363"/>
          <c:w val="0.8266751716976185"/>
          <c:h val="0.66325306424075636"/>
        </c:manualLayout>
      </c:layout>
      <c:ofPieChart>
        <c:ofPieType val="bar"/>
        <c:varyColors val="1"/>
        <c:ser>
          <c:idx val="0"/>
          <c:order val="0"/>
          <c:dPt>
            <c:idx val="0"/>
            <c:bubble3D val="0"/>
            <c:spPr>
              <a:solidFill>
                <a:srgbClr val="9D2449"/>
              </a:solidFill>
              <a:ln w="19050">
                <a:solidFill>
                  <a:schemeClr val="lt1"/>
                </a:solidFill>
              </a:ln>
              <a:effectLst/>
            </c:spPr>
            <c:extLst>
              <c:ext xmlns:c16="http://schemas.microsoft.com/office/drawing/2014/chart" uri="{C3380CC4-5D6E-409C-BE32-E72D297353CC}">
                <c16:uniqueId val="{00000002-F0C0-46A2-A735-932E2788D811}"/>
              </c:ext>
            </c:extLst>
          </c:dPt>
          <c:dPt>
            <c:idx val="1"/>
            <c:bubble3D val="0"/>
            <c:spPr>
              <a:solidFill>
                <a:srgbClr val="D4C19C"/>
              </a:solidFill>
              <a:ln w="19050">
                <a:solidFill>
                  <a:schemeClr val="lt1"/>
                </a:solidFill>
              </a:ln>
              <a:effectLst/>
            </c:spPr>
            <c:extLst>
              <c:ext xmlns:c16="http://schemas.microsoft.com/office/drawing/2014/chart" uri="{C3380CC4-5D6E-409C-BE32-E72D297353CC}">
                <c16:uniqueId val="{00000001-F0C0-46A2-A735-932E2788D811}"/>
              </c:ext>
            </c:extLst>
          </c:dPt>
          <c:dPt>
            <c:idx val="2"/>
            <c:bubble3D val="0"/>
            <c:spPr>
              <a:solidFill>
                <a:srgbClr val="BB9D61"/>
              </a:solidFill>
              <a:ln w="19050">
                <a:solidFill>
                  <a:schemeClr val="lt1"/>
                </a:solidFill>
              </a:ln>
              <a:effectLst/>
            </c:spPr>
            <c:extLst>
              <c:ext xmlns:c16="http://schemas.microsoft.com/office/drawing/2014/chart" uri="{C3380CC4-5D6E-409C-BE32-E72D297353CC}">
                <c16:uniqueId val="{00000003-F0C0-46A2-A735-932E2788D811}"/>
              </c:ext>
            </c:extLst>
          </c:dPt>
          <c:dPt>
            <c:idx val="3"/>
            <c:bubble3D val="0"/>
            <c:spPr>
              <a:solidFill>
                <a:srgbClr val="235B4E"/>
              </a:solidFill>
              <a:ln w="19050">
                <a:solidFill>
                  <a:schemeClr val="lt1"/>
                </a:solidFill>
              </a:ln>
              <a:effectLst/>
            </c:spPr>
            <c:extLst>
              <c:ext xmlns:c16="http://schemas.microsoft.com/office/drawing/2014/chart" uri="{C3380CC4-5D6E-409C-BE32-E72D297353CC}">
                <c16:uniqueId val="{00000004-F0C0-46A2-A735-932E2788D811}"/>
              </c:ext>
            </c:extLst>
          </c:dPt>
          <c:dPt>
            <c:idx val="4"/>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F0C0-46A2-A735-932E2788D811}"/>
              </c:ext>
            </c:extLst>
          </c:dPt>
          <c:dLbls>
            <c:dLbl>
              <c:idx val="0"/>
              <c:layout>
                <c:manualLayout>
                  <c:x val="-0.19865320681068713"/>
                  <c:y val="-9.2340884573894277E-2"/>
                </c:manualLayout>
              </c:layout>
              <c:tx>
                <c:rich>
                  <a:bodyPr/>
                  <a:lstStyle/>
                  <a:p>
                    <a:r>
                      <a:rPr lang="en-US"/>
                      <a:t>SALIDAS NACIONALES</a:t>
                    </a:r>
                    <a:r>
                      <a:rPr lang="en-US" baseline="0"/>
                      <a:t>
</a:t>
                    </a:r>
                    <a:fld id="{0EDCF786-B660-4D2A-A221-8A463E94EA53}"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0C0-46A2-A735-932E2788D811}"/>
                </c:ext>
              </c:extLst>
            </c:dLbl>
            <c:dLbl>
              <c:idx val="1"/>
              <c:layout>
                <c:manualLayout>
                  <c:x val="-0.19678793996904234"/>
                  <c:y val="0.15458655046759931"/>
                </c:manualLayout>
              </c:layout>
              <c:tx>
                <c:rich>
                  <a:bodyPr/>
                  <a:lstStyle/>
                  <a:p>
                    <a:r>
                      <a:rPr lang="en-US"/>
                      <a:t>LLEGADAS NACIONALES</a:t>
                    </a:r>
                    <a:r>
                      <a:rPr lang="en-US" baseline="0"/>
                      <a:t>
</a:t>
                    </a:r>
                    <a:fld id="{24CFC9FB-42DB-4F44-919D-BE41B82FE6B8}"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0C0-46A2-A735-932E2788D811}"/>
                </c:ext>
              </c:extLst>
            </c:dLbl>
            <c:dLbl>
              <c:idx val="2"/>
              <c:tx>
                <c:rich>
                  <a:bodyPr/>
                  <a:lstStyle/>
                  <a:p>
                    <a:r>
                      <a:rPr lang="en-US"/>
                      <a:t>SALIDAS INTERNACIONALES</a:t>
                    </a:r>
                    <a:r>
                      <a:rPr lang="en-US" baseline="0"/>
                      <a:t>
</a:t>
                    </a:r>
                    <a:fld id="{A9106731-B653-468C-8484-A4BC7D74A66A}"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2405706978935325"/>
                      <c:h val="0.21281553398058253"/>
                    </c:manualLayout>
                  </c15:layout>
                  <c15:dlblFieldTable/>
                  <c15:showDataLabelsRange val="0"/>
                </c:ext>
                <c:ext xmlns:c16="http://schemas.microsoft.com/office/drawing/2014/chart" uri="{C3380CC4-5D6E-409C-BE32-E72D297353CC}">
                  <c16:uniqueId val="{00000003-F0C0-46A2-A735-932E2788D811}"/>
                </c:ext>
              </c:extLst>
            </c:dLbl>
            <c:dLbl>
              <c:idx val="3"/>
              <c:tx>
                <c:rich>
                  <a:bodyPr/>
                  <a:lstStyle/>
                  <a:p>
                    <a:r>
                      <a:rPr lang="en-US"/>
                      <a:t>LLEGADAS INTERNACIONALES</a:t>
                    </a:r>
                    <a:r>
                      <a:rPr lang="en-US" baseline="0"/>
                      <a:t>
</a:t>
                    </a:r>
                    <a:fld id="{CC3495C9-2EAC-4E6C-899B-88D5707B3314}" type="PERCENTAGE">
                      <a:rPr lang="en-US" sz="1100" b="1"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3355303894580048"/>
                      <c:h val="0.21281553398058253"/>
                    </c:manualLayout>
                  </c15:layout>
                  <c15:dlblFieldTable/>
                  <c15:showDataLabelsRange val="0"/>
                </c:ext>
                <c:ext xmlns:c16="http://schemas.microsoft.com/office/drawing/2014/chart" uri="{C3380CC4-5D6E-409C-BE32-E72D297353CC}">
                  <c16:uniqueId val="{00000004-F0C0-46A2-A735-932E2788D811}"/>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('Estadística Operacional'!$C$62:$D$62,'Estadística Operacional'!$F$62:$G$62)</c:f>
              <c:strCache>
                <c:ptCount val="4"/>
                <c:pt idx="0">
                  <c:v>SALIDAS</c:v>
                </c:pt>
                <c:pt idx="1">
                  <c:v>LLEGADAS</c:v>
                </c:pt>
                <c:pt idx="2">
                  <c:v>SALIDAS</c:v>
                </c:pt>
                <c:pt idx="3">
                  <c:v>LLEGADAS</c:v>
                </c:pt>
              </c:strCache>
            </c:strRef>
          </c:cat>
          <c:val>
            <c:numRef>
              <c:f>('Estadística Operacional'!$C$73:$D$73,'Estadística Operacional'!$F$73:$G$73)</c:f>
              <c:numCache>
                <c:formatCode>#,##0</c:formatCode>
                <c:ptCount val="4"/>
                <c:pt idx="0">
                  <c:v>4315</c:v>
                </c:pt>
                <c:pt idx="1">
                  <c:v>4306</c:v>
                </c:pt>
                <c:pt idx="2">
                  <c:v>183</c:v>
                </c:pt>
                <c:pt idx="3">
                  <c:v>192</c:v>
                </c:pt>
              </c:numCache>
            </c:numRef>
          </c:val>
          <c:extLst>
            <c:ext xmlns:c16="http://schemas.microsoft.com/office/drawing/2014/chart" uri="{C3380CC4-5D6E-409C-BE32-E72D297353CC}">
              <c16:uniqueId val="{00000000-F0C0-46A2-A735-932E2788D811}"/>
            </c:ext>
          </c:extLst>
        </c:ser>
        <c:dLbls>
          <c:dLblPos val="bestFit"/>
          <c:showLegendKey val="0"/>
          <c:showVal val="0"/>
          <c:showCatName val="1"/>
          <c:showSerName val="0"/>
          <c:showPercent val="1"/>
          <c:showBubbleSize val="0"/>
          <c:showLeaderLines val="1"/>
        </c:dLbls>
        <c:gapWidth val="100"/>
        <c:secondPieSize val="56"/>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ontserrat" panose="00000500000000000000" pitchFamily="2" charset="0"/>
                <a:ea typeface="+mn-ea"/>
                <a:cs typeface="+mn-cs"/>
              </a:defRPr>
            </a:pPr>
            <a:r>
              <a:rPr lang="es-MX" sz="1200" b="1"/>
              <a:t>OPERACIONES DE AVIACIÓN GENERAL</a:t>
            </a:r>
            <a:br>
              <a:rPr lang="es-MX" sz="1200" b="1"/>
            </a:br>
            <a:r>
              <a:rPr lang="es-MX" sz="1200" b="1"/>
              <a:t>(CIFRAS ACUMULADAS POR MES)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tx>
            <c:strRef>
              <c:f>'Estadística Operacional'!$G$113:$G$114</c:f>
              <c:strCache>
                <c:ptCount val="2"/>
                <c:pt idx="0">
                  <c:v>OPERACIONES</c:v>
                </c:pt>
                <c:pt idx="1">
                  <c:v>SALIDA</c:v>
                </c:pt>
              </c:strCache>
            </c:strRef>
          </c:tx>
          <c:spPr>
            <a:solidFill>
              <a:srgbClr val="D4C19C"/>
            </a:solidFill>
            <a:ln>
              <a:noFill/>
            </a:ln>
            <a:effectLst/>
          </c:spPr>
          <c:invertIfNegative val="0"/>
          <c:dLbls>
            <c:dLbl>
              <c:idx val="8"/>
              <c:layout>
                <c:manualLayout>
                  <c:x val="-1.78288428280812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41-4859-9CD3-5CBA5ECB4751}"/>
                </c:ext>
              </c:extLst>
            </c:dLbl>
            <c:dLbl>
              <c:idx val="9"/>
              <c:layout>
                <c:manualLayout>
                  <c:x val="-7.1315371312326275E-3"/>
                  <c:y val="-3.7176622503501555E-17"/>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41-4859-9CD3-5CBA5ECB47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B9D61"/>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Operacional'!$F$115:$F$124</c:f>
              <c:strCache>
                <c:ptCount val="10"/>
                <c:pt idx="0">
                  <c:v>MAR.</c:v>
                </c:pt>
                <c:pt idx="1">
                  <c:v>ABR.</c:v>
                </c:pt>
                <c:pt idx="2">
                  <c:v>MAY.</c:v>
                </c:pt>
                <c:pt idx="3">
                  <c:v>JUN.</c:v>
                </c:pt>
                <c:pt idx="4">
                  <c:v>JUL.</c:v>
                </c:pt>
                <c:pt idx="5">
                  <c:v>AGO.</c:v>
                </c:pt>
                <c:pt idx="6">
                  <c:v>SEP.</c:v>
                </c:pt>
                <c:pt idx="7">
                  <c:v>OCT.</c:v>
                </c:pt>
                <c:pt idx="8">
                  <c:v>NOV.</c:v>
                </c:pt>
                <c:pt idx="9">
                  <c:v>DIC.</c:v>
                </c:pt>
              </c:strCache>
            </c:strRef>
          </c:cat>
          <c:val>
            <c:numRef>
              <c:f>'Estadística Operacional'!$G$115:$G$124</c:f>
              <c:numCache>
                <c:formatCode>#,##0</c:formatCode>
                <c:ptCount val="10"/>
                <c:pt idx="0">
                  <c:v>17</c:v>
                </c:pt>
                <c:pt idx="1">
                  <c:v>29</c:v>
                </c:pt>
                <c:pt idx="2">
                  <c:v>53</c:v>
                </c:pt>
                <c:pt idx="3">
                  <c:v>65</c:v>
                </c:pt>
                <c:pt idx="4">
                  <c:v>77</c:v>
                </c:pt>
                <c:pt idx="5">
                  <c:v>87</c:v>
                </c:pt>
                <c:pt idx="6">
                  <c:v>106</c:v>
                </c:pt>
                <c:pt idx="7">
                  <c:v>144</c:v>
                </c:pt>
                <c:pt idx="8">
                  <c:v>198</c:v>
                </c:pt>
                <c:pt idx="9">
                  <c:v>229</c:v>
                </c:pt>
              </c:numCache>
            </c:numRef>
          </c:val>
          <c:extLst>
            <c:ext xmlns:c16="http://schemas.microsoft.com/office/drawing/2014/chart" uri="{C3380CC4-5D6E-409C-BE32-E72D297353CC}">
              <c16:uniqueId val="{00000000-2C41-4859-9CD3-5CBA5ECB4751}"/>
            </c:ext>
          </c:extLst>
        </c:ser>
        <c:ser>
          <c:idx val="1"/>
          <c:order val="1"/>
          <c:tx>
            <c:strRef>
              <c:f>'Estadística Operacional'!$H$113:$H$114</c:f>
              <c:strCache>
                <c:ptCount val="2"/>
                <c:pt idx="0">
                  <c:v>OPERACIONES</c:v>
                </c:pt>
                <c:pt idx="1">
                  <c:v>LLEGADA</c:v>
                </c:pt>
              </c:strCache>
            </c:strRef>
          </c:tx>
          <c:spPr>
            <a:solidFill>
              <a:srgbClr val="9D2449"/>
            </a:solidFill>
            <a:ln>
              <a:noFill/>
            </a:ln>
            <a:effectLst/>
          </c:spPr>
          <c:invertIfNegative val="0"/>
          <c:dLbls>
            <c:dLbl>
              <c:idx val="7"/>
              <c:layout>
                <c:manualLayout>
                  <c:x val="8.914421414040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41-4859-9CD3-5CBA5ECB4751}"/>
                </c:ext>
              </c:extLst>
            </c:dLbl>
            <c:dLbl>
              <c:idx val="8"/>
              <c:layout>
                <c:manualLayout>
                  <c:x val="7.1315371312323655E-3"/>
                  <c:y val="-3.717662250350155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41-4859-9CD3-5CBA5ECB4751}"/>
                </c:ext>
              </c:extLst>
            </c:dLbl>
            <c:dLbl>
              <c:idx val="9"/>
              <c:layout>
                <c:manualLayout>
                  <c:x val="1.7828842828079934E-3"/>
                  <c:y val="-3.7176622503501555E-17"/>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9D2449"/>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41-4859-9CD3-5CBA5ECB47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D2449"/>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Operacional'!$F$115:$F$124</c:f>
              <c:strCache>
                <c:ptCount val="10"/>
                <c:pt idx="0">
                  <c:v>MAR.</c:v>
                </c:pt>
                <c:pt idx="1">
                  <c:v>ABR.</c:v>
                </c:pt>
                <c:pt idx="2">
                  <c:v>MAY.</c:v>
                </c:pt>
                <c:pt idx="3">
                  <c:v>JUN.</c:v>
                </c:pt>
                <c:pt idx="4">
                  <c:v>JUL.</c:v>
                </c:pt>
                <c:pt idx="5">
                  <c:v>AGO.</c:v>
                </c:pt>
                <c:pt idx="6">
                  <c:v>SEP.</c:v>
                </c:pt>
                <c:pt idx="7">
                  <c:v>OCT.</c:v>
                </c:pt>
                <c:pt idx="8">
                  <c:v>NOV.</c:v>
                </c:pt>
                <c:pt idx="9">
                  <c:v>DIC.</c:v>
                </c:pt>
              </c:strCache>
            </c:strRef>
          </c:cat>
          <c:val>
            <c:numRef>
              <c:f>'Estadística Operacional'!$H$115:$H$124</c:f>
              <c:numCache>
                <c:formatCode>#,##0</c:formatCode>
                <c:ptCount val="10"/>
                <c:pt idx="0">
                  <c:v>17</c:v>
                </c:pt>
                <c:pt idx="1">
                  <c:v>29</c:v>
                </c:pt>
                <c:pt idx="2">
                  <c:v>53</c:v>
                </c:pt>
                <c:pt idx="3">
                  <c:v>65</c:v>
                </c:pt>
                <c:pt idx="4">
                  <c:v>77</c:v>
                </c:pt>
                <c:pt idx="5">
                  <c:v>87</c:v>
                </c:pt>
                <c:pt idx="6">
                  <c:v>106</c:v>
                </c:pt>
                <c:pt idx="7">
                  <c:v>144</c:v>
                </c:pt>
                <c:pt idx="8">
                  <c:v>198</c:v>
                </c:pt>
                <c:pt idx="9">
                  <c:v>229</c:v>
                </c:pt>
              </c:numCache>
            </c:numRef>
          </c:val>
          <c:extLst>
            <c:ext xmlns:c16="http://schemas.microsoft.com/office/drawing/2014/chart" uri="{C3380CC4-5D6E-409C-BE32-E72D297353CC}">
              <c16:uniqueId val="{00000001-2C41-4859-9CD3-5CBA5ECB4751}"/>
            </c:ext>
          </c:extLst>
        </c:ser>
        <c:dLbls>
          <c:showLegendKey val="0"/>
          <c:showVal val="0"/>
          <c:showCatName val="0"/>
          <c:showSerName val="0"/>
          <c:showPercent val="0"/>
          <c:showBubbleSize val="0"/>
        </c:dLbls>
        <c:gapWidth val="219"/>
        <c:overlap val="-27"/>
        <c:axId val="359759360"/>
        <c:axId val="359752288"/>
      </c:barChart>
      <c:catAx>
        <c:axId val="35975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359752288"/>
        <c:crosses val="autoZero"/>
        <c:auto val="1"/>
        <c:lblAlgn val="ctr"/>
        <c:lblOffset val="100"/>
        <c:noMultiLvlLbl val="0"/>
      </c:catAx>
      <c:valAx>
        <c:axId val="359752288"/>
        <c:scaling>
          <c:orientation val="minMax"/>
        </c:scaling>
        <c:delete val="1"/>
        <c:axPos val="l"/>
        <c:numFmt formatCode="#,##0" sourceLinked="1"/>
        <c:majorTickMark val="none"/>
        <c:minorTickMark val="none"/>
        <c:tickLblPos val="nextTo"/>
        <c:crossAx val="35975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235B4E"/>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ontserrat" panose="00000500000000000000" pitchFamily="2" charset="0"/>
                <a:ea typeface="+mn-ea"/>
                <a:cs typeface="+mn-cs"/>
              </a:defRPr>
            </a:pPr>
            <a:r>
              <a:rPr lang="es-ES" b="1"/>
              <a:t>PASAJEROS DE AVIACIÓN GENERAL DEL 21 MAR. – 31 DIC. 2022. (DISTRIBUCIÓN %)</a:t>
            </a:r>
            <a:endParaRPr lang="es-MX"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doughnutChart>
        <c:varyColors val="1"/>
        <c:ser>
          <c:idx val="0"/>
          <c:order val="0"/>
          <c:tx>
            <c:strRef>
              <c:f>'Estadística Operacional'!$C$99:$D$99</c:f>
              <c:strCache>
                <c:ptCount val="2"/>
                <c:pt idx="0">
                  <c:v>SALIDA</c:v>
                </c:pt>
                <c:pt idx="1">
                  <c:v>LLEGADA</c:v>
                </c:pt>
              </c:strCache>
            </c:strRef>
          </c:tx>
          <c:spPr>
            <a:solidFill>
              <a:srgbClr val="235B4E"/>
            </a:solidFill>
            <a:ln>
              <a:noFill/>
            </a:ln>
          </c:spPr>
          <c:dPt>
            <c:idx val="0"/>
            <c:bubble3D val="0"/>
            <c:spPr>
              <a:solidFill>
                <a:srgbClr val="D4C19C"/>
              </a:solidFill>
              <a:ln w="19050">
                <a:noFill/>
              </a:ln>
              <a:effectLst>
                <a:outerShdw blurRad="50800" dist="50800" dir="5400000" algn="ctr" rotWithShape="0">
                  <a:schemeClr val="bg1"/>
                </a:outerShdw>
              </a:effectLst>
            </c:spPr>
            <c:extLst>
              <c:ext xmlns:c16="http://schemas.microsoft.com/office/drawing/2014/chart" uri="{C3380CC4-5D6E-409C-BE32-E72D297353CC}">
                <c16:uniqueId val="{00000001-096E-4A52-A745-372E3C381665}"/>
              </c:ext>
            </c:extLst>
          </c:dPt>
          <c:dPt>
            <c:idx val="1"/>
            <c:bubble3D val="0"/>
            <c:spPr>
              <a:solidFill>
                <a:srgbClr val="235B4E"/>
              </a:solidFill>
              <a:ln w="19050">
                <a:noFill/>
              </a:ln>
              <a:effectLst/>
            </c:spPr>
            <c:extLst>
              <c:ext xmlns:c16="http://schemas.microsoft.com/office/drawing/2014/chart" uri="{C3380CC4-5D6E-409C-BE32-E72D297353CC}">
                <c16:uniqueId val="{00000003-096E-4A52-A745-372E3C381665}"/>
              </c:ext>
            </c:extLst>
          </c:dPt>
          <c:dLbls>
            <c:dLbl>
              <c:idx val="0"/>
              <c:layout>
                <c:manualLayout>
                  <c:x val="0.11919698693266784"/>
                  <c:y val="1.1122456606860984E-2"/>
                </c:manualLayout>
              </c:layout>
              <c:tx>
                <c:rich>
                  <a:bodyPr/>
                  <a:lstStyle/>
                  <a:p>
                    <a:fld id="{2E60A831-9177-46C1-8DAC-AAF7EC8F4905}" type="CATEGORYNAME">
                      <a:rPr lang="en-US" sz="1100" b="0" i="0" u="none" strike="noStrike" kern="1200" baseline="0">
                        <a:solidFill>
                          <a:schemeClr val="tx1">
                            <a:lumMod val="75000"/>
                            <a:lumOff val="25000"/>
                          </a:schemeClr>
                        </a:solidFill>
                        <a:latin typeface="Montserrat" panose="00000500000000000000" pitchFamily="2" charset="0"/>
                        <a:ea typeface="+mn-ea"/>
                        <a:cs typeface="+mn-cs"/>
                      </a:rPr>
                      <a:pPr/>
                      <a:t>[NOMBRE DE CATEGORÍA]</a:t>
                    </a:fld>
                    <a:r>
                      <a:rPr lang="en-US" sz="1100" b="0" i="0" u="none" strike="noStrike" kern="1200" baseline="0">
                        <a:solidFill>
                          <a:schemeClr val="tx1">
                            <a:lumMod val="75000"/>
                            <a:lumOff val="25000"/>
                          </a:schemeClr>
                        </a:solidFill>
                        <a:latin typeface="Montserrat" panose="00000500000000000000" pitchFamily="2" charset="0"/>
                        <a:ea typeface="+mn-ea"/>
                        <a:cs typeface="+mn-cs"/>
                      </a:rPr>
                      <a:t>
</a:t>
                    </a:r>
                    <a:fld id="{38F56F46-D922-4216-9007-62643EEDA30C}" type="PERCENTAGE">
                      <a:rPr lang="en-US" sz="1400" b="1" i="0" u="none" strike="noStrike" kern="1200" baseline="0">
                        <a:solidFill>
                          <a:schemeClr val="tx1">
                            <a:lumMod val="75000"/>
                            <a:lumOff val="25000"/>
                          </a:schemeClr>
                        </a:solidFill>
                        <a:latin typeface="Montserrat" panose="00000500000000000000" pitchFamily="2" charset="0"/>
                        <a:ea typeface="+mn-ea"/>
                        <a:cs typeface="+mn-cs"/>
                      </a:rPr>
                      <a:pPr/>
                      <a:t>[PORCENTAJE]</a:t>
                    </a:fld>
                    <a:endParaRPr lang="en-US" sz="1100" b="0" i="0" u="none" strike="noStrike" kern="1200" baseline="0">
                      <a:solidFill>
                        <a:schemeClr val="tx1">
                          <a:lumMod val="75000"/>
                          <a:lumOff val="25000"/>
                        </a:schemeClr>
                      </a:solidFill>
                      <a:latin typeface="Montserrat" panose="00000500000000000000" pitchFamily="2" charset="0"/>
                      <a:ea typeface="+mn-ea"/>
                      <a:cs typeface="+mn-cs"/>
                    </a:endParaRPr>
                  </a:p>
                </c:rich>
              </c:tx>
              <c:showLegendKey val="0"/>
              <c:showVal val="0"/>
              <c:showCatName val="1"/>
              <c:showSerName val="0"/>
              <c:showPercent val="1"/>
              <c:showBubbleSize val="0"/>
              <c:extLst>
                <c:ext xmlns:c15="http://schemas.microsoft.com/office/drawing/2012/chart" uri="{CE6537A1-D6FC-4f65-9D91-7224C49458BB}">
                  <c15:layout>
                    <c:manualLayout>
                      <c:w val="0.19087591817917793"/>
                      <c:h val="0.22917875108527239"/>
                    </c:manualLayout>
                  </c15:layout>
                  <c15:dlblFieldTable/>
                  <c15:showDataLabelsRange val="0"/>
                </c:ext>
                <c:ext xmlns:c16="http://schemas.microsoft.com/office/drawing/2014/chart" uri="{C3380CC4-5D6E-409C-BE32-E72D297353CC}">
                  <c16:uniqueId val="{00000001-096E-4A52-A745-372E3C381665}"/>
                </c:ext>
              </c:extLst>
            </c:dLbl>
            <c:dLbl>
              <c:idx val="1"/>
              <c:layout>
                <c:manualLayout>
                  <c:x val="-0.13104779150186527"/>
                  <c:y val="-4.2954294939070853E-3"/>
                </c:manualLayout>
              </c:layout>
              <c:tx>
                <c:rich>
                  <a:bodyPr/>
                  <a:lstStyle/>
                  <a:p>
                    <a:fld id="{4D87CA0C-2C15-4D8E-B4A1-E7C0E7C37BFD}" type="CATEGORYNAME">
                      <a:rPr lang="en-US"/>
                      <a:pPr/>
                      <a:t>[NOMBRE DE CATEGORÍA]</a:t>
                    </a:fld>
                    <a:r>
                      <a:rPr lang="en-US" baseline="0"/>
                      <a:t>
</a:t>
                    </a:r>
                    <a:fld id="{095A7F60-604E-4A67-AE60-487FCA2272EC}" type="PERCENTAGE">
                      <a:rPr lang="en-US" sz="1400" b="1"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96E-4A52-A745-372E3C38166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s>
          <c:cat>
            <c:strRef>
              <c:f>'Estadística Operacional'!$C$99:$D$99</c:f>
              <c:strCache>
                <c:ptCount val="2"/>
                <c:pt idx="0">
                  <c:v>SALIDA</c:v>
                </c:pt>
                <c:pt idx="1">
                  <c:v>LLEGADA</c:v>
                </c:pt>
              </c:strCache>
            </c:strRef>
          </c:cat>
          <c:val>
            <c:numRef>
              <c:f>'Estadística Operacional'!$C$110:$D$110</c:f>
              <c:numCache>
                <c:formatCode>#,##0</c:formatCode>
                <c:ptCount val="2"/>
                <c:pt idx="0">
                  <c:v>687</c:v>
                </c:pt>
                <c:pt idx="1">
                  <c:v>698</c:v>
                </c:pt>
              </c:numCache>
            </c:numRef>
          </c:val>
          <c:extLst>
            <c:ext xmlns:c16="http://schemas.microsoft.com/office/drawing/2014/chart" uri="{C3380CC4-5D6E-409C-BE32-E72D297353CC}">
              <c16:uniqueId val="{00000004-096E-4A52-A745-372E3C381665}"/>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MX" sz="1400" b="1" i="0" u="none" strike="noStrike" kern="1200" spc="0" baseline="0">
                <a:solidFill>
                  <a:sysClr val="windowText" lastClr="000000">
                    <a:lumMod val="65000"/>
                    <a:lumOff val="35000"/>
                  </a:sysClr>
                </a:solidFill>
                <a:latin typeface="Montserrat" panose="00000500000000000000" pitchFamily="2" charset="0"/>
              </a:rPr>
              <a:t>PASAJEROS DE AVIACIÓN GENERAL</a:t>
            </a:r>
            <a:br>
              <a:rPr lang="es-MX" sz="1400" b="1" i="0" u="none" strike="noStrike" kern="1200" spc="0" baseline="0">
                <a:solidFill>
                  <a:sysClr val="windowText" lastClr="000000">
                    <a:lumMod val="65000"/>
                    <a:lumOff val="35000"/>
                  </a:sysClr>
                </a:solidFill>
                <a:latin typeface="Montserrat" panose="00000500000000000000" pitchFamily="2" charset="0"/>
              </a:rPr>
            </a:br>
            <a:r>
              <a:rPr lang="es-MX" sz="1400" b="1" i="0" u="none" strike="noStrike" kern="1200" spc="0" baseline="0">
                <a:solidFill>
                  <a:sysClr val="windowText" lastClr="000000">
                    <a:lumMod val="65000"/>
                    <a:lumOff val="35000"/>
                  </a:sysClr>
                </a:solidFill>
                <a:latin typeface="Montserrat" panose="00000500000000000000" pitchFamily="2" charset="0"/>
              </a:rPr>
              <a:t>(CIFRAS ACUMULADAS POR 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barChart>
        <c:barDir val="col"/>
        <c:grouping val="clustered"/>
        <c:varyColors val="0"/>
        <c:ser>
          <c:idx val="0"/>
          <c:order val="0"/>
          <c:tx>
            <c:v>PASAJEROS DE SALIDA</c:v>
          </c:tx>
          <c:spPr>
            <a:solidFill>
              <a:srgbClr val="D4C19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4C19C"/>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Operacional'!$F$100:$F$109</c:f>
              <c:strCache>
                <c:ptCount val="10"/>
                <c:pt idx="0">
                  <c:v>MAR.</c:v>
                </c:pt>
                <c:pt idx="1">
                  <c:v>ABR.</c:v>
                </c:pt>
                <c:pt idx="2">
                  <c:v>MAY.</c:v>
                </c:pt>
                <c:pt idx="3">
                  <c:v>JUN.</c:v>
                </c:pt>
                <c:pt idx="4">
                  <c:v>JUL.</c:v>
                </c:pt>
                <c:pt idx="5">
                  <c:v>AGO.</c:v>
                </c:pt>
                <c:pt idx="6">
                  <c:v>SEP.</c:v>
                </c:pt>
                <c:pt idx="7">
                  <c:v>OCT.</c:v>
                </c:pt>
                <c:pt idx="8">
                  <c:v>NOV.</c:v>
                </c:pt>
                <c:pt idx="9">
                  <c:v>DIC.</c:v>
                </c:pt>
              </c:strCache>
            </c:strRef>
          </c:cat>
          <c:val>
            <c:numRef>
              <c:f>'Estadística Operacional'!$G$100:$G$109</c:f>
              <c:numCache>
                <c:formatCode>#,##0</c:formatCode>
                <c:ptCount val="10"/>
                <c:pt idx="0">
                  <c:v>25</c:v>
                </c:pt>
                <c:pt idx="1">
                  <c:v>47</c:v>
                </c:pt>
                <c:pt idx="2">
                  <c:v>124</c:v>
                </c:pt>
                <c:pt idx="3">
                  <c:v>157</c:v>
                </c:pt>
                <c:pt idx="4">
                  <c:v>183</c:v>
                </c:pt>
                <c:pt idx="5">
                  <c:v>199</c:v>
                </c:pt>
                <c:pt idx="6">
                  <c:v>248</c:v>
                </c:pt>
                <c:pt idx="7">
                  <c:v>372</c:v>
                </c:pt>
                <c:pt idx="8">
                  <c:v>609</c:v>
                </c:pt>
                <c:pt idx="9">
                  <c:v>687</c:v>
                </c:pt>
              </c:numCache>
            </c:numRef>
          </c:val>
          <c:extLst>
            <c:ext xmlns:c16="http://schemas.microsoft.com/office/drawing/2014/chart" uri="{C3380CC4-5D6E-409C-BE32-E72D297353CC}">
              <c16:uniqueId val="{0000000A-6694-4166-BC19-AB7AF7436716}"/>
            </c:ext>
          </c:extLst>
        </c:ser>
        <c:ser>
          <c:idx val="1"/>
          <c:order val="1"/>
          <c:tx>
            <c:v>PASAJEROS DE LLEGADA</c:v>
          </c:tx>
          <c:spPr>
            <a:solidFill>
              <a:srgbClr val="235B4E"/>
            </a:solidFill>
            <a:ln>
              <a:noFill/>
            </a:ln>
            <a:effectLst/>
          </c:spPr>
          <c:invertIfNegative val="0"/>
          <c:dLbls>
            <c:dLbl>
              <c:idx val="2"/>
              <c:layout>
                <c:manualLayout>
                  <c:x val="5.4860819827996215E-3"/>
                  <c:y val="-4.1026701275543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694-4166-BC19-AB7AF7436716}"/>
                </c:ext>
              </c:extLst>
            </c:dLbl>
            <c:dLbl>
              <c:idx val="3"/>
              <c:layout>
                <c:manualLayout>
                  <c:x val="3.6573879885330807E-3"/>
                  <c:y val="-4.1026701275543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94-4166-BC19-AB7AF7436716}"/>
                </c:ext>
              </c:extLst>
            </c:dLbl>
            <c:dLbl>
              <c:idx val="4"/>
              <c:layout>
                <c:manualLayout>
                  <c:x val="3.6573879885330807E-3"/>
                  <c:y val="-7.521475011795002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694-4166-BC19-AB7AF7436716}"/>
                </c:ext>
              </c:extLst>
            </c:dLbl>
            <c:dLbl>
              <c:idx val="5"/>
              <c:layout>
                <c:manualLayout>
                  <c:x val="3.65738798853301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94-4166-BC19-AB7AF7436716}"/>
                </c:ext>
              </c:extLst>
            </c:dLbl>
            <c:dLbl>
              <c:idx val="6"/>
              <c:layout>
                <c:manualLayout>
                  <c:x val="5.4860819827996215E-3"/>
                  <c:y val="-7.521475011795002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94-4166-BC19-AB7AF7436716}"/>
                </c:ext>
              </c:extLst>
            </c:dLbl>
            <c:dLbl>
              <c:idx val="7"/>
              <c:layout>
                <c:manualLayout>
                  <c:x val="5.4860819827996215E-3"/>
                  <c:y val="-7.521475011795002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94-4166-BC19-AB7AF7436716}"/>
                </c:ext>
              </c:extLst>
            </c:dLbl>
            <c:dLbl>
              <c:idx val="8"/>
              <c:layout>
                <c:manualLayout>
                  <c:x val="1.0972163965599243E-2"/>
                  <c:y val="-3.76073750589750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94-4166-BC19-AB7AF7436716}"/>
                </c:ext>
              </c:extLst>
            </c:dLbl>
            <c:dLbl>
              <c:idx val="9"/>
              <c:layout>
                <c:manualLayout>
                  <c:x val="5.486081982799487E-3"/>
                  <c:y val="-1.88036875294875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94-4166-BC19-AB7AF74367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35B4E"/>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'Estadística Operacional'!$F$100:$F$109</c:f>
              <c:strCache>
                <c:ptCount val="10"/>
                <c:pt idx="0">
                  <c:v>MAR.</c:v>
                </c:pt>
                <c:pt idx="1">
                  <c:v>ABR.</c:v>
                </c:pt>
                <c:pt idx="2">
                  <c:v>MAY.</c:v>
                </c:pt>
                <c:pt idx="3">
                  <c:v>JUN.</c:v>
                </c:pt>
                <c:pt idx="4">
                  <c:v>JUL.</c:v>
                </c:pt>
                <c:pt idx="5">
                  <c:v>AGO.</c:v>
                </c:pt>
                <c:pt idx="6">
                  <c:v>SEP.</c:v>
                </c:pt>
                <c:pt idx="7">
                  <c:v>OCT.</c:v>
                </c:pt>
                <c:pt idx="8">
                  <c:v>NOV.</c:v>
                </c:pt>
                <c:pt idx="9">
                  <c:v>DIC.</c:v>
                </c:pt>
              </c:strCache>
            </c:strRef>
          </c:cat>
          <c:val>
            <c:numRef>
              <c:f>'Estadística Operacional'!$H$100:$H$109</c:f>
              <c:numCache>
                <c:formatCode>#,##0</c:formatCode>
                <c:ptCount val="10"/>
                <c:pt idx="0">
                  <c:v>26</c:v>
                </c:pt>
                <c:pt idx="1">
                  <c:v>58</c:v>
                </c:pt>
                <c:pt idx="2">
                  <c:v>135</c:v>
                </c:pt>
                <c:pt idx="3">
                  <c:v>171</c:v>
                </c:pt>
                <c:pt idx="4">
                  <c:v>211</c:v>
                </c:pt>
                <c:pt idx="5">
                  <c:v>229</c:v>
                </c:pt>
                <c:pt idx="6">
                  <c:v>278</c:v>
                </c:pt>
                <c:pt idx="7">
                  <c:v>373</c:v>
                </c:pt>
                <c:pt idx="8">
                  <c:v>619</c:v>
                </c:pt>
                <c:pt idx="9">
                  <c:v>698</c:v>
                </c:pt>
              </c:numCache>
            </c:numRef>
          </c:val>
          <c:extLst>
            <c:ext xmlns:c16="http://schemas.microsoft.com/office/drawing/2014/chart" uri="{C3380CC4-5D6E-409C-BE32-E72D297353CC}">
              <c16:uniqueId val="{0000000B-6694-4166-BC19-AB7AF7436716}"/>
            </c:ext>
          </c:extLst>
        </c:ser>
        <c:dLbls>
          <c:dLblPos val="outEnd"/>
          <c:showLegendKey val="0"/>
          <c:showVal val="1"/>
          <c:showCatName val="0"/>
          <c:showSerName val="0"/>
          <c:showPercent val="0"/>
          <c:showBubbleSize val="0"/>
        </c:dLbls>
        <c:gapWidth val="219"/>
        <c:overlap val="-27"/>
        <c:axId val="359759360"/>
        <c:axId val="359752288"/>
      </c:barChart>
      <c:catAx>
        <c:axId val="35975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359752288"/>
        <c:crosses val="autoZero"/>
        <c:auto val="1"/>
        <c:lblAlgn val="ctr"/>
        <c:lblOffset val="100"/>
        <c:noMultiLvlLbl val="0"/>
      </c:catAx>
      <c:valAx>
        <c:axId val="359752288"/>
        <c:scaling>
          <c:orientation val="minMax"/>
        </c:scaling>
        <c:delete val="1"/>
        <c:axPos val="l"/>
        <c:numFmt formatCode="#,##0" sourceLinked="1"/>
        <c:majorTickMark val="none"/>
        <c:minorTickMark val="none"/>
        <c:tickLblPos val="nextTo"/>
        <c:crossAx val="359759360"/>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ontserrat" panose="00000500000000000000" pitchFamily="2" charset="0"/>
                <a:ea typeface="+mn-ea"/>
                <a:cs typeface="+mn-cs"/>
              </a:defRPr>
            </a:pPr>
            <a:r>
              <a:rPr lang="es-ES" b="1"/>
              <a:t>OPERACIONES DE AVIACIÓN GENERAL DEL 21 MAR. – 31 DIC. 2022. (DISTRIBUCIÓN %)</a:t>
            </a:r>
            <a:endParaRPr lang="es-MX"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doughnutChart>
        <c:varyColors val="1"/>
        <c:ser>
          <c:idx val="0"/>
          <c:order val="0"/>
          <c:tx>
            <c:strRef>
              <c:f>'Estadística Operacional'!$C$114:$D$114</c:f>
              <c:strCache>
                <c:ptCount val="2"/>
                <c:pt idx="0">
                  <c:v>SALIDA</c:v>
                </c:pt>
                <c:pt idx="1">
                  <c:v>LLEGADA</c:v>
                </c:pt>
              </c:strCache>
            </c:strRef>
          </c:tx>
          <c:spPr>
            <a:ln>
              <a:noFill/>
            </a:ln>
          </c:spPr>
          <c:dPt>
            <c:idx val="0"/>
            <c:bubble3D val="0"/>
            <c:spPr>
              <a:solidFill>
                <a:srgbClr val="D4C19C"/>
              </a:solidFill>
              <a:ln w="19050">
                <a:noFill/>
              </a:ln>
              <a:effectLst/>
            </c:spPr>
            <c:extLst>
              <c:ext xmlns:c16="http://schemas.microsoft.com/office/drawing/2014/chart" uri="{C3380CC4-5D6E-409C-BE32-E72D297353CC}">
                <c16:uniqueId val="{00000009-9CD4-49E9-BD7E-0699701A7656}"/>
              </c:ext>
            </c:extLst>
          </c:dPt>
          <c:dPt>
            <c:idx val="1"/>
            <c:bubble3D val="0"/>
            <c:spPr>
              <a:solidFill>
                <a:srgbClr val="9D2449"/>
              </a:solidFill>
              <a:ln w="19050">
                <a:noFill/>
              </a:ln>
              <a:effectLst/>
            </c:spPr>
            <c:extLst>
              <c:ext xmlns:c16="http://schemas.microsoft.com/office/drawing/2014/chart" uri="{C3380CC4-5D6E-409C-BE32-E72D297353CC}">
                <c16:uniqueId val="{00000008-9CD4-49E9-BD7E-0699701A7656}"/>
              </c:ext>
            </c:extLst>
          </c:dPt>
          <c:dLbls>
            <c:dLbl>
              <c:idx val="0"/>
              <c:layout>
                <c:manualLayout>
                  <c:x val="0.13500535337418693"/>
                  <c:y val="5.9632312127193159E-2"/>
                </c:manualLayout>
              </c:layout>
              <c:tx>
                <c:rich>
                  <a:bodyPr/>
                  <a:lstStyle/>
                  <a:p>
                    <a:fld id="{9D6F1A9B-4C25-438F-97E8-88887295CCDD}" type="CATEGORYNAME">
                      <a:rPr lang="en-US" sz="1100"/>
                      <a:pPr/>
                      <a:t>[NOMBRE DE CATEGORÍA]</a:t>
                    </a:fld>
                    <a:r>
                      <a:rPr lang="en-US" baseline="0"/>
                      <a:t>
</a:t>
                    </a:r>
                    <a:fld id="{8017A0C2-0778-4114-80CE-A6B9DE5D2B6A}" type="PERCENTAGE">
                      <a:rPr lang="en-US" sz="1100" b="1"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CD4-49E9-BD7E-0699701A7656}"/>
                </c:ext>
              </c:extLst>
            </c:dLbl>
            <c:dLbl>
              <c:idx val="1"/>
              <c:layout>
                <c:manualLayout>
                  <c:x val="-0.10969184961652703"/>
                  <c:y val="5.1113410394736984E-2"/>
                </c:manualLayout>
              </c:layout>
              <c:tx>
                <c:rich>
                  <a:bodyPr/>
                  <a:lstStyle/>
                  <a:p>
                    <a:fld id="{8EDD44F4-416C-47BB-AEE9-BDCD7DB28B8B}" type="CATEGORYNAME">
                      <a:rPr lang="en-US"/>
                      <a:pPr/>
                      <a:t>[NOMBRE DE CATEGORÍA]</a:t>
                    </a:fld>
                    <a:r>
                      <a:rPr lang="en-US" baseline="0"/>
                      <a:t>
</a:t>
                    </a:r>
                    <a:fld id="{A6BA2EDC-1603-4BE9-97EB-1C0879294F6F}" type="PERCENTAGE">
                      <a:rPr lang="en-US" sz="1100" b="1"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CD4-49E9-BD7E-0699701A76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0"/>
            <c:showCatName val="1"/>
            <c:showSerName val="0"/>
            <c:showPercent val="1"/>
            <c:showBubbleSize val="0"/>
            <c:showLeaderLines val="0"/>
            <c:extLst>
              <c:ext xmlns:c15="http://schemas.microsoft.com/office/drawing/2012/chart" uri="{CE6537A1-D6FC-4f65-9D91-7224C49458BB}"/>
            </c:extLst>
          </c:dLbls>
          <c:cat>
            <c:strRef>
              <c:f>'Estadística Operacional'!$C$114:$D$114</c:f>
              <c:strCache>
                <c:ptCount val="2"/>
                <c:pt idx="0">
                  <c:v>SALIDA</c:v>
                </c:pt>
                <c:pt idx="1">
                  <c:v>LLEGADA</c:v>
                </c:pt>
              </c:strCache>
            </c:strRef>
          </c:cat>
          <c:val>
            <c:numRef>
              <c:f>'Estadística Operacional'!$C$125:$D$125</c:f>
              <c:numCache>
                <c:formatCode>#,##0</c:formatCode>
                <c:ptCount val="2"/>
                <c:pt idx="0">
                  <c:v>229</c:v>
                </c:pt>
                <c:pt idx="1">
                  <c:v>229</c:v>
                </c:pt>
              </c:numCache>
            </c:numRef>
          </c:val>
          <c:extLst>
            <c:ext xmlns:c16="http://schemas.microsoft.com/office/drawing/2014/chart" uri="{C3380CC4-5D6E-409C-BE32-E72D297353CC}">
              <c16:uniqueId val="{00000007-9CD4-49E9-BD7E-0699701A7656}"/>
            </c:ext>
          </c:extLst>
        </c:ser>
        <c:dLbls>
          <c:showLegendKey val="0"/>
          <c:showVal val="0"/>
          <c:showCatName val="1"/>
          <c:showSerName val="0"/>
          <c:showPercent val="1"/>
          <c:showBubbleSize val="0"/>
          <c:showLeaderLines val="0"/>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3.png"/><Relationship Id="rId18" Type="http://schemas.openxmlformats.org/officeDocument/2006/relationships/chart" Target="../charts/chart14.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17" Type="http://schemas.openxmlformats.org/officeDocument/2006/relationships/chart" Target="../charts/chart13.xml"/><Relationship Id="rId2" Type="http://schemas.openxmlformats.org/officeDocument/2006/relationships/image" Target="../media/image2.png"/><Relationship Id="rId16" Type="http://schemas.openxmlformats.org/officeDocument/2006/relationships/chart" Target="../charts/chart12.xml"/><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5" Type="http://schemas.openxmlformats.org/officeDocument/2006/relationships/image" Target="../media/image4.png"/><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19</xdr:col>
      <xdr:colOff>944823</xdr:colOff>
      <xdr:row>0</xdr:row>
      <xdr:rowOff>222466</xdr:rowOff>
    </xdr:from>
    <xdr:to>
      <xdr:col>22</xdr:col>
      <xdr:colOff>810525</xdr:colOff>
      <xdr:row>0</xdr:row>
      <xdr:rowOff>965416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8903" b="39057"/>
        <a:stretch/>
      </xdr:blipFill>
      <xdr:spPr>
        <a:xfrm>
          <a:off x="26177414" y="222466"/>
          <a:ext cx="4352553" cy="742950"/>
        </a:xfrm>
        <a:prstGeom prst="rect">
          <a:avLst/>
        </a:prstGeom>
      </xdr:spPr>
    </xdr:pic>
    <xdr:clientData/>
  </xdr:twoCellAnchor>
  <xdr:twoCellAnchor editAs="oneCell">
    <xdr:from>
      <xdr:col>1</xdr:col>
      <xdr:colOff>53789</xdr:colOff>
      <xdr:row>0</xdr:row>
      <xdr:rowOff>275264</xdr:rowOff>
    </xdr:from>
    <xdr:to>
      <xdr:col>2</xdr:col>
      <xdr:colOff>808837</xdr:colOff>
      <xdr:row>0</xdr:row>
      <xdr:rowOff>970029</xdr:rowOff>
    </xdr:to>
    <xdr:pic>
      <xdr:nvPicPr>
        <xdr:cNvPr id="9" name="Imagen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789" y="275264"/>
          <a:ext cx="3394273" cy="6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1075081</xdr:colOff>
      <xdr:row>8</xdr:row>
      <xdr:rowOff>66675</xdr:rowOff>
    </xdr:from>
    <xdr:to>
      <xdr:col>13</xdr:col>
      <xdr:colOff>752475</xdr:colOff>
      <xdr:row>23</xdr:row>
      <xdr:rowOff>38100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285750</xdr:colOff>
      <xdr:row>42</xdr:row>
      <xdr:rowOff>9525</xdr:rowOff>
    </xdr:from>
    <xdr:to>
      <xdr:col>12</xdr:col>
      <xdr:colOff>1133475</xdr:colOff>
      <xdr:row>57</xdr:row>
      <xdr:rowOff>190500</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1018616</xdr:colOff>
      <xdr:row>25</xdr:row>
      <xdr:rowOff>74619</xdr:rowOff>
    </xdr:from>
    <xdr:to>
      <xdr:col>18</xdr:col>
      <xdr:colOff>23812</xdr:colOff>
      <xdr:row>40</xdr:row>
      <xdr:rowOff>117203</xdr:rowOff>
    </xdr:to>
    <xdr:graphicFrame macro="">
      <xdr:nvGraphicFramePr>
        <xdr:cNvPr id="13" name="Gráfico 12">
          <a:extLst>
            <a:ext uri="{FF2B5EF4-FFF2-40B4-BE49-F238E27FC236}">
              <a16:creationId xmlns:a16="http://schemas.microsoft.com/office/drawing/2014/main" id="{8D35665C-5833-E269-33A9-C1E56076DB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261630</xdr:colOff>
      <xdr:row>25</xdr:row>
      <xdr:rowOff>142799</xdr:rowOff>
    </xdr:from>
    <xdr:to>
      <xdr:col>22</xdr:col>
      <xdr:colOff>404812</xdr:colOff>
      <xdr:row>40</xdr:row>
      <xdr:rowOff>199390</xdr:rowOff>
    </xdr:to>
    <xdr:graphicFrame macro="">
      <xdr:nvGraphicFramePr>
        <xdr:cNvPr id="14" name="Gráfico 13">
          <a:extLst>
            <a:ext uri="{FF2B5EF4-FFF2-40B4-BE49-F238E27FC236}">
              <a16:creationId xmlns:a16="http://schemas.microsoft.com/office/drawing/2014/main" id="{7C1661AA-F2BB-4A1C-972B-76F23C21C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212353</xdr:colOff>
      <xdr:row>58</xdr:row>
      <xdr:rowOff>140153</xdr:rowOff>
    </xdr:from>
    <xdr:to>
      <xdr:col>17</xdr:col>
      <xdr:colOff>881062</xdr:colOff>
      <xdr:row>73</xdr:row>
      <xdr:rowOff>194580</xdr:rowOff>
    </xdr:to>
    <xdr:graphicFrame macro="">
      <xdr:nvGraphicFramePr>
        <xdr:cNvPr id="17" name="Gráfico 16">
          <a:extLst>
            <a:ext uri="{FF2B5EF4-FFF2-40B4-BE49-F238E27FC236}">
              <a16:creationId xmlns:a16="http://schemas.microsoft.com/office/drawing/2014/main" id="{C7C68102-E8F2-49FD-AFF2-88A5CC563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73000</xdr:colOff>
      <xdr:row>58</xdr:row>
      <xdr:rowOff>176213</xdr:rowOff>
    </xdr:from>
    <xdr:to>
      <xdr:col>22</xdr:col>
      <xdr:colOff>428625</xdr:colOff>
      <xdr:row>76</xdr:row>
      <xdr:rowOff>22080</xdr:rowOff>
    </xdr:to>
    <xdr:graphicFrame macro="">
      <xdr:nvGraphicFramePr>
        <xdr:cNvPr id="18" name="Gráfico 17">
          <a:extLst>
            <a:ext uri="{FF2B5EF4-FFF2-40B4-BE49-F238E27FC236}">
              <a16:creationId xmlns:a16="http://schemas.microsoft.com/office/drawing/2014/main" id="{4EC71E41-D45A-44BD-B286-FAD3AB27B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1019175</xdr:colOff>
      <xdr:row>7</xdr:row>
      <xdr:rowOff>95250</xdr:rowOff>
    </xdr:from>
    <xdr:to>
      <xdr:col>16</xdr:col>
      <xdr:colOff>1266825</xdr:colOff>
      <xdr:row>21</xdr:row>
      <xdr:rowOff>57150</xdr:rowOff>
    </xdr:to>
    <xdr:graphicFrame macro="">
      <xdr:nvGraphicFramePr>
        <xdr:cNvPr id="16" name="Gráfico 15">
          <a:extLst>
            <a:ext uri="{FF2B5EF4-FFF2-40B4-BE49-F238E27FC236}">
              <a16:creationId xmlns:a16="http://schemas.microsoft.com/office/drawing/2014/main" id="{A9F982CE-AD9A-6AE9-47B4-5FF8E8A207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679637</xdr:colOff>
      <xdr:row>26</xdr:row>
      <xdr:rowOff>103654</xdr:rowOff>
    </xdr:from>
    <xdr:to>
      <xdr:col>12</xdr:col>
      <xdr:colOff>1114426</xdr:colOff>
      <xdr:row>39</xdr:row>
      <xdr:rowOff>157443</xdr:rowOff>
    </xdr:to>
    <xdr:graphicFrame macro="">
      <xdr:nvGraphicFramePr>
        <xdr:cNvPr id="22" name="Gráfico 21">
          <a:extLst>
            <a:ext uri="{FF2B5EF4-FFF2-40B4-BE49-F238E27FC236}">
              <a16:creationId xmlns:a16="http://schemas.microsoft.com/office/drawing/2014/main" id="{F312D588-3EE7-2A0B-1C3B-57FBF5BCD2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1252745</xdr:colOff>
      <xdr:row>41</xdr:row>
      <xdr:rowOff>232327</xdr:rowOff>
    </xdr:from>
    <xdr:to>
      <xdr:col>16</xdr:col>
      <xdr:colOff>107260</xdr:colOff>
      <xdr:row>55</xdr:row>
      <xdr:rowOff>195470</xdr:rowOff>
    </xdr:to>
    <xdr:graphicFrame macro="">
      <xdr:nvGraphicFramePr>
        <xdr:cNvPr id="23" name="Gráfico 22">
          <a:extLst>
            <a:ext uri="{FF2B5EF4-FFF2-40B4-BE49-F238E27FC236}">
              <a16:creationId xmlns:a16="http://schemas.microsoft.com/office/drawing/2014/main" id="{D777B215-F6A8-4411-B5D5-3FB14515C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207308</xdr:colOff>
      <xdr:row>59</xdr:row>
      <xdr:rowOff>129427</xdr:rowOff>
    </xdr:from>
    <xdr:to>
      <xdr:col>12</xdr:col>
      <xdr:colOff>1368238</xdr:colOff>
      <xdr:row>73</xdr:row>
      <xdr:rowOff>105334</xdr:rowOff>
    </xdr:to>
    <xdr:graphicFrame macro="">
      <xdr:nvGraphicFramePr>
        <xdr:cNvPr id="26" name="Gráfico 25">
          <a:extLst>
            <a:ext uri="{FF2B5EF4-FFF2-40B4-BE49-F238E27FC236}">
              <a16:creationId xmlns:a16="http://schemas.microsoft.com/office/drawing/2014/main" id="{BEEDAA16-0E09-F7D7-80A6-822C7D5ABC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629210</xdr:colOff>
      <xdr:row>132</xdr:row>
      <xdr:rowOff>57575</xdr:rowOff>
    </xdr:from>
    <xdr:to>
      <xdr:col>1</xdr:col>
      <xdr:colOff>2234765</xdr:colOff>
      <xdr:row>138</xdr:row>
      <xdr:rowOff>17978</xdr:rowOff>
    </xdr:to>
    <xdr:pic>
      <xdr:nvPicPr>
        <xdr:cNvPr id="3" name="Imagen 2">
          <a:extLst>
            <a:ext uri="{FF2B5EF4-FFF2-40B4-BE49-F238E27FC236}">
              <a16:creationId xmlns:a16="http://schemas.microsoft.com/office/drawing/2014/main" id="{6F6FF333-9B9D-5549-51FC-35721623229B}"/>
            </a:ext>
          </a:extLst>
        </xdr:cNvPr>
        <xdr:cNvPicPr>
          <a:picLocks noChangeAspect="1"/>
        </xdr:cNvPicPr>
      </xdr:nvPicPr>
      <xdr:blipFill>
        <a:blip xmlns:r="http://schemas.openxmlformats.org/officeDocument/2006/relationships" r:embed="rId13"/>
        <a:stretch>
          <a:fillRect/>
        </a:stretch>
      </xdr:blipFill>
      <xdr:spPr>
        <a:xfrm>
          <a:off x="629210" y="31131487"/>
          <a:ext cx="2238687" cy="1305108"/>
        </a:xfrm>
        <a:prstGeom prst="rect">
          <a:avLst/>
        </a:prstGeom>
      </xdr:spPr>
    </xdr:pic>
    <xdr:clientData/>
  </xdr:twoCellAnchor>
  <xdr:twoCellAnchor>
    <xdr:from>
      <xdr:col>9</xdr:col>
      <xdr:colOff>442631</xdr:colOff>
      <xdr:row>112</xdr:row>
      <xdr:rowOff>118782</xdr:rowOff>
    </xdr:from>
    <xdr:to>
      <xdr:col>14</xdr:col>
      <xdr:colOff>100853</xdr:colOff>
      <xdr:row>126</xdr:row>
      <xdr:rowOff>11206</xdr:rowOff>
    </xdr:to>
    <xdr:graphicFrame macro="">
      <xdr:nvGraphicFramePr>
        <xdr:cNvPr id="19" name="Gráfico 18">
          <a:extLst>
            <a:ext uri="{FF2B5EF4-FFF2-40B4-BE49-F238E27FC236}">
              <a16:creationId xmlns:a16="http://schemas.microsoft.com/office/drawing/2014/main" id="{113CEEC7-0BFC-630A-103E-8C8E75B313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6</xdr:col>
      <xdr:colOff>557093</xdr:colOff>
      <xdr:row>79</xdr:row>
      <xdr:rowOff>2178</xdr:rowOff>
    </xdr:from>
    <xdr:to>
      <xdr:col>10</xdr:col>
      <xdr:colOff>770004</xdr:colOff>
      <xdr:row>94</xdr:row>
      <xdr:rowOff>137173</xdr:rowOff>
    </xdr:to>
    <xdr:pic>
      <xdr:nvPicPr>
        <xdr:cNvPr id="21" name="Imagen 20">
          <a:extLst>
            <a:ext uri="{FF2B5EF4-FFF2-40B4-BE49-F238E27FC236}">
              <a16:creationId xmlns:a16="http://schemas.microsoft.com/office/drawing/2014/main" id="{231191C9-1CF1-9137-0060-9008D52B55D6}"/>
            </a:ext>
          </a:extLst>
        </xdr:cNvPr>
        <xdr:cNvPicPr>
          <a:picLocks noChangeAspect="1"/>
        </xdr:cNvPicPr>
      </xdr:nvPicPr>
      <xdr:blipFill>
        <a:blip xmlns:r="http://schemas.openxmlformats.org/officeDocument/2006/relationships" r:embed="rId15"/>
        <a:stretch>
          <a:fillRect/>
        </a:stretch>
      </xdr:blipFill>
      <xdr:spPr>
        <a:xfrm>
          <a:off x="8843843" y="20140749"/>
          <a:ext cx="4907375" cy="3863353"/>
        </a:xfrm>
        <a:prstGeom prst="rect">
          <a:avLst/>
        </a:prstGeom>
      </xdr:spPr>
    </xdr:pic>
    <xdr:clientData/>
  </xdr:twoCellAnchor>
  <xdr:twoCellAnchor>
    <xdr:from>
      <xdr:col>4</xdr:col>
      <xdr:colOff>1191983</xdr:colOff>
      <xdr:row>97</xdr:row>
      <xdr:rowOff>157842</xdr:rowOff>
    </xdr:from>
    <xdr:to>
      <xdr:col>9</xdr:col>
      <xdr:colOff>1182039</xdr:colOff>
      <xdr:row>110</xdr:row>
      <xdr:rowOff>95048</xdr:rowOff>
    </xdr:to>
    <xdr:graphicFrame macro="">
      <xdr:nvGraphicFramePr>
        <xdr:cNvPr id="20" name="Gráfico 19">
          <a:extLst>
            <a:ext uri="{FF2B5EF4-FFF2-40B4-BE49-F238E27FC236}">
              <a16:creationId xmlns:a16="http://schemas.microsoft.com/office/drawing/2014/main" id="{FB311A90-D05C-4DB0-BBF2-FF3D6DE56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440532</xdr:colOff>
      <xdr:row>97</xdr:row>
      <xdr:rowOff>35719</xdr:rowOff>
    </xdr:from>
    <xdr:to>
      <xdr:col>14</xdr:col>
      <xdr:colOff>98754</xdr:colOff>
      <xdr:row>110</xdr:row>
      <xdr:rowOff>159464</xdr:rowOff>
    </xdr:to>
    <xdr:graphicFrame macro="">
      <xdr:nvGraphicFramePr>
        <xdr:cNvPr id="24" name="Gráfico 23">
          <a:extLst>
            <a:ext uri="{FF2B5EF4-FFF2-40B4-BE49-F238E27FC236}">
              <a16:creationId xmlns:a16="http://schemas.microsoft.com/office/drawing/2014/main" id="{635F083A-B245-4433-BCB3-E2A6B05F6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1059656</xdr:colOff>
      <xdr:row>112</xdr:row>
      <xdr:rowOff>95251</xdr:rowOff>
    </xdr:from>
    <xdr:to>
      <xdr:col>9</xdr:col>
      <xdr:colOff>1067502</xdr:colOff>
      <xdr:row>125</xdr:row>
      <xdr:rowOff>136012</xdr:rowOff>
    </xdr:to>
    <xdr:graphicFrame macro="">
      <xdr:nvGraphicFramePr>
        <xdr:cNvPr id="28" name="Gráfico 27">
          <a:extLst>
            <a:ext uri="{FF2B5EF4-FFF2-40B4-BE49-F238E27FC236}">
              <a16:creationId xmlns:a16="http://schemas.microsoft.com/office/drawing/2014/main" id="{1FA65BB4-F9A5-413C-A0C5-3A1522127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Panam%c3%a1" TargetMode="External"/><Relationship Id="rId13" Type="http://schemas.openxmlformats.org/officeDocument/2006/relationships/hyperlink" Target="https://www.bing.com/th?id=AMMS_c4f26592acfd2b12775448c2188cb277&amp;qlt=95" TargetMode="External"/><Relationship Id="rId18" Type="http://schemas.openxmlformats.org/officeDocument/2006/relationships/hyperlink" Target="https://www.bing.com/images/search?form=xlimg&amp;q=Yucat%c3%a1n" TargetMode="External"/><Relationship Id="rId26" Type="http://schemas.openxmlformats.org/officeDocument/2006/relationships/hyperlink" Target="https://www.bing.com/images/search?form=xlimg&amp;q=Veracruz+de+Ignacio+de+la+Llave" TargetMode="External"/><Relationship Id="rId3" Type="http://schemas.openxmlformats.org/officeDocument/2006/relationships/hyperlink" Target="https://www.bing.com/th?id=AMMS_4352a440e57951d44230ff328a0d9186&amp;qlt=95" TargetMode="External"/><Relationship Id="rId21" Type="http://schemas.openxmlformats.org/officeDocument/2006/relationships/hyperlink" Target="https://www.bing.com/th?id=AMMS_910c57ef04428c9b9b7292ec174ef136&amp;qlt=95" TargetMode="External"/><Relationship Id="rId7" Type="http://schemas.openxmlformats.org/officeDocument/2006/relationships/hyperlink" Target="https://www.bing.com/th?id=AMMS_1c543e05763788e975b708bd954ae62e&amp;qlt=95" TargetMode="External"/><Relationship Id="rId12" Type="http://schemas.openxmlformats.org/officeDocument/2006/relationships/hyperlink" Target="https://www.bing.com/images/search?form=xlimg&amp;q=Cuba" TargetMode="External"/><Relationship Id="rId17" Type="http://schemas.openxmlformats.org/officeDocument/2006/relationships/hyperlink" Target="https://www.bing.com/th?id=AMMS_ad89a37fbf22751c7c4dd5d407151567&amp;qlt=95" TargetMode="External"/><Relationship Id="rId25" Type="http://schemas.openxmlformats.org/officeDocument/2006/relationships/hyperlink" Target="https://www.bing.com/th?id=AMMS_0140c622ce656f8b3592f756f9eda36c&amp;qlt=95" TargetMode="External"/><Relationship Id="rId2" Type="http://schemas.openxmlformats.org/officeDocument/2006/relationships/hyperlink" Target="https://www.bing.com/images/search?form=xlimg&amp;q=Quintana+Roo" TargetMode="External"/><Relationship Id="rId16" Type="http://schemas.openxmlformats.org/officeDocument/2006/relationships/hyperlink" Target="https://www.bing.com/images/search?form=xlimg&amp;q=Venezuela" TargetMode="External"/><Relationship Id="rId20" Type="http://schemas.openxmlformats.org/officeDocument/2006/relationships/hyperlink" Target="https://www.bing.com/images/search?form=xlimg&amp;q=Oaxaca" TargetMode="External"/><Relationship Id="rId1" Type="http://schemas.openxmlformats.org/officeDocument/2006/relationships/hyperlink" Target="https://www.bing.com/th?id=AMMS_69bac789ab3e80f0948c740d38dfa110&amp;qlt=95" TargetMode="External"/><Relationship Id="rId6" Type="http://schemas.openxmlformats.org/officeDocument/2006/relationships/hyperlink" Target="https://www.bing.com/images/search?form=xlimg&amp;q=Jalisco" TargetMode="External"/><Relationship Id="rId11" Type="http://schemas.openxmlformats.org/officeDocument/2006/relationships/hyperlink" Target="https://www.bing.com/th?id=AMMS_2c30a0c92464a6f71e668462c31e758d&amp;qlt=95" TargetMode="External"/><Relationship Id="rId24" Type="http://schemas.openxmlformats.org/officeDocument/2006/relationships/hyperlink" Target="https://www.bing.com/images/search?form=xlimg&amp;q=Estado+de+Guerrero" TargetMode="External"/><Relationship Id="rId5" Type="http://schemas.openxmlformats.org/officeDocument/2006/relationships/hyperlink" Target="https://www.bing.com/th?id=AMMS_fc9b2916fc0beda095b236dd5e2235b7&amp;qlt=95" TargetMode="External"/><Relationship Id="rId15" Type="http://schemas.openxmlformats.org/officeDocument/2006/relationships/hyperlink" Target="https://www.bing.com/th?id=AMMS_9e41d9a1a8167b598eaacab9f59ff7e9&amp;qlt=95" TargetMode="External"/><Relationship Id="rId23" Type="http://schemas.openxmlformats.org/officeDocument/2006/relationships/hyperlink" Target="https://www.bing.com/th?id=AMMS_d728c078ff2f6050cfb5c0681fc4a1ba&amp;qlt=95" TargetMode="External"/><Relationship Id="rId10" Type="http://schemas.openxmlformats.org/officeDocument/2006/relationships/hyperlink" Target="https://www.bing.com/images/search?form=xlimg&amp;q=Baja+California" TargetMode="External"/><Relationship Id="rId19" Type="http://schemas.openxmlformats.org/officeDocument/2006/relationships/hyperlink" Target="https://www.bing.com/th?id=AMMS_037edba2066cc72bcdf940711e7b6093&amp;qlt=95" TargetMode="External"/><Relationship Id="rId4" Type="http://schemas.openxmlformats.org/officeDocument/2006/relationships/hyperlink" Target="https://www.bing.com/images/search?form=xlimg&amp;q=Rep%c3%bablica+Dominicana" TargetMode="External"/><Relationship Id="rId9" Type="http://schemas.openxmlformats.org/officeDocument/2006/relationships/hyperlink" Target="https://www.bing.com/th?id=AMMS_5b676f19182a8b06aa2165eb11485a5a&amp;qlt=95" TargetMode="External"/><Relationship Id="rId14" Type="http://schemas.openxmlformats.org/officeDocument/2006/relationships/hyperlink" Target="https://www.bing.com/images/search?form=xlimg&amp;q=Nuevo+Le%c3%b3n" TargetMode="External"/><Relationship Id="rId22" Type="http://schemas.openxmlformats.org/officeDocument/2006/relationships/hyperlink" Target="https://www.bing.com/images/search?form=xlimg&amp;q=Baja+California+Sur" TargetMode="External"/><Relationship Id="rId27" Type="http://schemas.openxmlformats.org/officeDocument/2006/relationships/hyperlink" Target="https://www.bing.com/th?id=AMMS_1c6477ec449deab15422ba4cbe17fddd&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webImageSrd>
</webImagesSrd>
</file>

<file path=xl/richData/rdarray.xml><?xml version="1.0" encoding="utf-8"?>
<arrayData xmlns="http://schemas.microsoft.com/office/spreadsheetml/2017/richdata2" count="22">
  <a r="2">
    <v t="s">Horario del este de América del Norte</v>
    <v t="s">Hora estándar del centro</v>
  </a>
  <a r="2">
    <v t="s">español</v>
    <v t="s">Español dominicano</v>
  </a>
  <a r="3">
    <v t="r">27</v>
    <v t="s">Raquel Peña (Vicepresidente)</v>
    <v t="r">27</v>
  </a>
  <a r="32">
    <v t="r">47</v>
    <v t="r">48</v>
    <v t="r">49</v>
    <v t="r">50</v>
    <v t="r">51</v>
    <v t="r">52</v>
    <v t="r">53</v>
    <v t="r">54</v>
    <v t="r">55</v>
    <v t="r">56</v>
    <v t="r">57</v>
    <v t="r">58</v>
    <v t="r">59</v>
    <v t="r">60</v>
    <v t="r">61</v>
    <v t="r">62</v>
    <v t="r">63</v>
    <v t="r">64</v>
    <v t="r">65</v>
    <v t="r">66</v>
    <v t="r">67</v>
    <v t="r">68</v>
    <v t="r">69</v>
    <v t="r">70</v>
    <v t="r">71</v>
    <v t="r">72</v>
    <v t="r">73</v>
    <v t="r">74</v>
    <v t="r">75</v>
    <v t="r">76</v>
    <v t="r">77</v>
    <v t="r">78</v>
  </a>
  <a r="1">
    <v t="s">Tiempo del Atlántico</v>
  </a>
  <a r="1">
    <v t="s">Hora estándar del centro</v>
  </a>
  <a r="2">
    <v t="s">español</v>
    <v t="s">Español panameño</v>
  </a>
  <a r="2">
    <v t="s">José Gabriel Carrizo (Vicepresidente)</v>
    <v t="s">Laurentino Cortizo (Presidente)</v>
  </a>
  <a r="12">
    <v t="r">133</v>
    <v t="r">134</v>
    <v t="r">135</v>
    <v t="r">136</v>
    <v t="r">137</v>
    <v t="r">138</v>
    <v t="r">139</v>
    <v t="r">140</v>
    <v t="r">141</v>
    <v t="r">142</v>
    <v t="r">143</v>
    <v t="s">Provincia de Panamá Oeste</v>
  </a>
  <a r="2">
    <v t="s">UTC-05:00</v>
    <v t="s">Horario del este de América del Norte</v>
  </a>
  <a r="1">
    <v t="s">Tiempo del Pacífico</v>
  </a>
  <a r="2">
    <v t="s">español</v>
    <v t="s">Español cubano</v>
  </a>
  <a r="2">
    <v t="s">Manuel Marrero (Primer ministro)</v>
    <v t="r">175</v>
  </a>
  <a r="16">
    <v t="r">166</v>
    <v t="r">188</v>
    <v t="r">189</v>
    <v t="r">190</v>
    <v t="r">191</v>
    <v t="r">192</v>
    <v t="r">193</v>
    <v t="r">194</v>
    <v t="r">195</v>
    <v t="r">196</v>
    <v t="r">197</v>
    <v t="r">198</v>
    <v t="r">199</v>
    <v t="r">200</v>
    <v t="r">201</v>
    <v t="r">202</v>
  </a>
  <a r="1">
    <v t="s">UTC-05:00</v>
  </a>
  <a r="2">
    <v t="s">español</v>
    <v t="s">Español venezolano</v>
  </a>
  <a r="3">
    <v t="s">Juan Guaidó (Presidente)</v>
    <v t="s">Luis Salerfi López Chajade (Ministro)</v>
    <v t="r">236</v>
  </a>
  <a r="25">
    <v t="r">256</v>
    <v t="r">257</v>
    <v t="r">258</v>
    <v t="r">259</v>
    <v t="r">260</v>
    <v t="r">261</v>
    <v t="r">262</v>
    <v t="r">263</v>
    <v t="r">264</v>
    <v t="r">265</v>
    <v t="r">266</v>
    <v t="r">267</v>
    <v t="r">268</v>
    <v t="r">269</v>
    <v t="r">270</v>
    <v t="r">271</v>
    <v t="r">272</v>
    <v t="r">273</v>
    <v t="r">274</v>
    <v t="r">275</v>
    <v t="r">276</v>
    <v t="r">277</v>
    <v t="r">278</v>
    <v t="r">279</v>
    <v t="r">280</v>
  </a>
  <a r="1">
    <v t="s">Hora legal de Venezuela</v>
  </a>
  <a r="1">
    <v t="r">304</v>
  </a>
  <a r="1">
    <v t="s">Tiempo de la montaña</v>
  </a>
  <a r="1">
    <v t="s">Evelyn Salgado Pineda (Gobernador)</v>
  </a>
</arrayData>
</file>

<file path=xl/richData/rdrichvalue.xml><?xml version="1.0" encoding="utf-8"?>
<rvData xmlns="http://schemas.microsoft.com/office/spreadsheetml/2017/richdata" count="344">
  <rv s="0">
    <v>536870912</v>
    <v>Quintana Roo</v>
    <v>96bcffec-8d1c-5e86-ab0e-e31d5b9a157c</v>
    <v>es-ES</v>
    <v>Map</v>
  </rv>
  <rv s="1">
    <fb>44705.2</fb>
    <v>13</v>
  </rv>
  <rv s="0">
    <v>536870912</v>
    <v>Chetumal</v>
    <v>07427ec2-8f52-94ff-e0d7-7a9a611f2996</v>
    <v>es-MX</v>
    <v>Map</v>
  </rv>
  <rv s="0">
    <v>536870912</v>
    <v>Cancún</v>
    <v>f5106a5a-2c36-727c-cd65-16ed42559291</v>
    <v>es-MX</v>
    <v>Map</v>
  </rv>
  <rv s="1">
    <fb>517924</fb>
    <v>13</v>
  </rv>
  <rv s="2">
    <v>0</v>
    <v>11</v>
    <v>14</v>
    <v>6</v>
    <v>0</v>
    <v>Image of Quintana Roo</v>
  </rv>
  <rv s="3">
    <v>https://www.bing.com/search?q=Quintana+Roo&amp;form=skydnc</v>
    <v>Aprenda más con Bing</v>
  </rv>
  <rv s="0">
    <v>536870912</v>
    <v>México</v>
    <v>8e475659-4bdc-d912-6494-affce0096bc1</v>
    <v>es-MX</v>
    <v>Map</v>
  </rv>
  <rv s="1">
    <fb>1857985</fb>
    <v>13</v>
  </rv>
  <rv s="4">
    <v>0</v>
  </rv>
  <rv s="5">
    <v>#VALUE!</v>
    <v>es-ES</v>
    <v>96bcffec-8d1c-5e86-ab0e-e31d5b9a157c</v>
    <v>536870912</v>
    <v>1</v>
    <v>4</v>
    <v>5</v>
    <v>6</v>
    <v>Quintana Roo</v>
    <v>9</v>
    <v>10</v>
    <v>Map</v>
    <v>11</v>
    <v>12</v>
    <v>MX-ROO</v>
    <v>1</v>
    <v>2</v>
    <v>3</v>
    <v>Quintana Roo, oficialmente el Estado Libre y Soberano de Quintana Roo, es uno de los treinta y un estados que, junto con la Ciudad de México, conforman México. Su capital es Chetumal y su ciudad más poblada es Cancún. Está ubicado en la península de Yucatán, región sureste del país, limitando al norte con Yucatán y el golfo de México, al este con el mar Caribe, al sur con Belice y al oeste con Campeche.</v>
    <v>4</v>
    <v>5</v>
    <v>6</v>
    <v>Quintana Roo</v>
    <v>7</v>
    <v>8</v>
    <v>Quintana Roo</v>
    <v>mdp/vdpid/27144</v>
    <v>9</v>
  </rv>
  <rv s="0">
    <v>536870912</v>
    <v>República Dominicana</v>
    <v>9eee2843-5c3a-3930-0e9c-2357fb969d5b</v>
    <v>es-ES</v>
    <v>Map</v>
  </rv>
  <rv s="1">
    <fb>48671</fb>
    <v>13</v>
  </rv>
  <rv s="1">
    <fb>0.41734629500556403</fb>
    <v>38</v>
  </rv>
  <rv s="1">
    <fb>1.8106037704296002E-2</fb>
    <v>38</v>
  </rv>
  <rv s="0">
    <v>536870912</v>
    <v>Santo Domingo</v>
    <v>2ea37dcb-8f20-0877-6a29-69f744e91e70</v>
    <v>es-MX</v>
    <v>Map</v>
  </rv>
  <rv s="1">
    <fb>1</fb>
    <v>39</v>
  </rv>
  <rv s="1">
    <fb>86.563595979866406</fb>
    <v>40</v>
  </rv>
  <rv s="1">
    <fb>1615.51524233024</fb>
    <v>13</v>
  </rv>
  <rv s="1">
    <fb>25258.295999999998</fb>
    <v>13</v>
  </rv>
  <rv s="1">
    <fb>73.891999999999996</fb>
    <v>40</v>
  </rv>
  <rv s="1">
    <fb>0.43679315479999997</fb>
    <v>38</v>
  </rv>
  <rv s="4">
    <v>1</v>
  </rv>
  <rv s="2">
    <v>1</v>
    <v>11</v>
    <v>41</v>
    <v>6</v>
    <v>0</v>
    <v>Image of República Dominicana</v>
  </rv>
  <rv s="1">
    <fb>0.130249349886087</fb>
    <v>38</v>
  </rv>
  <rv s="1">
    <fb>135.49869138696599</fb>
    <v>42</v>
  </rv>
  <rv s="3">
    <v>https://www.bing.com/search?q=Rep%c3%bablica+Dominicana&amp;form=skydnc</v>
    <v>Aprenda más con Bing</v>
  </rv>
  <rv s="0">
    <v>805306368</v>
    <v>Luis Abinader (Presidente)</v>
    <v>c9fe9c8e-97e0-a923-003f-9ee61aaf322c</v>
    <v>es-MX</v>
    <v>Generic</v>
  </rv>
  <rv s="4">
    <v>2</v>
  </rv>
  <rv s="1">
    <fb>1.0569865000000001</fb>
    <v>38</v>
  </rv>
  <rv s="1">
    <fb>0.59915589999999996</fb>
    <v>38</v>
  </rv>
  <rv s="1">
    <fb>1.56</fb>
    <v>43</v>
  </rv>
  <rv s="1">
    <fb>24.1</fb>
    <v>40</v>
  </rv>
  <rv s="1">
    <fb>88941298257.721497</fb>
    <v>44</v>
  </rv>
  <rv s="1">
    <fb>10738958</fb>
    <v>13</v>
  </rv>
  <rv s="1">
    <fb>8787475</fb>
    <v>13</v>
  </rv>
  <rv s="1">
    <fb>0.35200000000000004</fb>
    <v>38</v>
  </rv>
  <rv s="1">
    <fb>2.3E-2</fb>
    <v>38</v>
  </rv>
  <rv s="1">
    <fb>0.501</fb>
    <v>38</v>
  </rv>
  <rv s="1">
    <fb>5.7999999999999996E-2</fb>
    <v>38</v>
  </rv>
  <rv s="1">
    <fb>0.20399999999999999</fb>
    <v>38</v>
  </rv>
  <rv s="1">
    <fb>0.64320999145507796</fb>
    <v>38</v>
  </rv>
  <rv s="1">
    <fb>9.8000000000000004E-2</fb>
    <v>38</v>
  </rv>
  <rv s="1">
    <fb>0.13900000000000001</fb>
    <v>38</v>
  </rv>
  <rv s="1">
    <fb>1.07</fb>
    <v>45</v>
  </rv>
  <rv s="1">
    <fb>95</fb>
    <v>40</v>
  </rv>
  <rv s="1">
    <fb>0.4</fb>
    <v>45</v>
  </rv>
  <rv s="0">
    <v>536870912</v>
    <v>Provincia de Samaná</v>
    <v>9630dff6-037e-3f46-10ed-a9d0918bf4c8</v>
    <v>es-MX</v>
    <v>Map</v>
  </rv>
  <rv s="0">
    <v>536870912</v>
    <v>Provincia de Santiago</v>
    <v>a73bf4f1-0f5f-343d-2970-a0eb90204c7c</v>
    <v>es-MX</v>
    <v>Map</v>
  </rv>
  <rv s="0">
    <v>536870912</v>
    <v>Provincia de Puerto Plata</v>
    <v>d0286e61-3d13-f2ca-004d-1f130aa13e28</v>
    <v>es-MX</v>
    <v>Map</v>
  </rv>
  <rv s="0">
    <v>536870912</v>
    <v>Provincia de Azua</v>
    <v>f8b87bb8-22f5-e6aa-284c-e5c4cd095204</v>
    <v>es-MX</v>
    <v>Map</v>
  </rv>
  <rv s="0">
    <v>536870912</v>
    <v>Provincia de La Vega</v>
    <v>c92e0385-3a7a-a759-f624-b691ef729b18</v>
    <v>es-MX</v>
    <v>Map</v>
  </rv>
  <rv s="0">
    <v>536870912</v>
    <v>Provincia de Barahona</v>
    <v>906fdd24-6300-971b-a72e-06dae42c6db8</v>
    <v>es-MX</v>
    <v>Map</v>
  </rv>
  <rv s="0">
    <v>536870912</v>
    <v>Provincia de San Pedro de Macorís</v>
    <v>59cc7c3f-267b-9018-1ab0-9a3da9c3cf96</v>
    <v>es-MX</v>
    <v>Map</v>
  </rv>
  <rv s="0">
    <v>536870912</v>
    <v>Provincia de Peravia</v>
    <v>51872d38-df73-020b-d2e1-de7308707da1</v>
    <v>es-MX</v>
    <v>Map</v>
  </rv>
  <rv s="0">
    <v>536870912</v>
    <v>Provincia de Espaillat</v>
    <v>3d20d0d5-0e41-ce76-3277-0e484394516c</v>
    <v>es-MX</v>
    <v>Map</v>
  </rv>
  <rv s="0">
    <v>536870912</v>
    <v>Provincia de Elías Piña</v>
    <v>5f3912d4-781e-2f43-4d3c-1ea99acd1ed1</v>
    <v>es-MX</v>
    <v>Map</v>
  </rv>
  <rv s="0">
    <v>536870912</v>
    <v>Provincia de Duarte</v>
    <v>8d71114c-798e-6a30-3b42-5babdfab8231</v>
    <v>es-MX</v>
    <v>Map</v>
  </rv>
  <rv s="0">
    <v>536870912</v>
    <v>Monseñor Nouel</v>
    <v>4ebc0cf8-50cf-4c2a-2e17-9c3dc51d7647</v>
    <v>es-MX</v>
    <v>Map</v>
  </rv>
  <rv s="0">
    <v>536870912</v>
    <v>Provincia de Valverde</v>
    <v>bd2a5d8c-6532-d499-4b4b-5fd80f191090</v>
    <v>es-MX</v>
    <v>Map</v>
  </rv>
  <rv s="0">
    <v>536870912</v>
    <v>Santiago Rodríguez</v>
    <v>bd02813c-72cf-cb88-e5f1-4d0b690c7b28</v>
    <v>es-MX</v>
    <v>Map</v>
  </rv>
  <rv s="0">
    <v>536870912</v>
    <v>Provincia de Sánchez Ramírez</v>
    <v>36a42427-a9b0-b030-23f7-dc2319360d76</v>
    <v>es-MX</v>
    <v>Map</v>
  </rv>
  <rv s="0">
    <v>536870912</v>
    <v>Provincia de La Altagracia</v>
    <v>89a8367a-6b1b-bdf9-fab5-b9589d5a5804</v>
    <v>es-MX</v>
    <v>Map</v>
  </rv>
  <rv s="0">
    <v>536870912</v>
    <v>Provincia de San Cristóbal</v>
    <v>50dbaf19-6bd9-33ac-5af1-4011fbb4f487</v>
    <v>es-MX</v>
    <v>Map</v>
  </rv>
  <rv s="0">
    <v>536870912</v>
    <v>Distrito Nacional</v>
    <v>48975ce5-a1bc-0e28-0d30-fc23be16fd98</v>
    <v>es-MX</v>
    <v>Map</v>
  </rv>
  <rv s="0">
    <v>536870912</v>
    <v>Provincia de Monte Cristi</v>
    <v>5a056c46-aff1-5db2-2db3-c1829e9f7123</v>
    <v>es-MX</v>
    <v>Map</v>
  </rv>
  <rv s="0">
    <v>536870912</v>
    <v>Provincia de Santo Domingo</v>
    <v>5b1d6dab-7829-9978-a11d-40e9d55020b9</v>
    <v>es-MX</v>
    <v>Map</v>
  </rv>
  <rv s="0">
    <v>536870912</v>
    <v>Provincia de San Juan</v>
    <v>538af92b-9ec1-d2db-7d09-4bf678719df3</v>
    <v>es-MX</v>
    <v>Map</v>
  </rv>
  <rv s="0">
    <v>536870912</v>
    <v>Provincia de Dajabón</v>
    <v>1f195e9d-47d7-dee4-41a5-7f8f0d7062bb</v>
    <v>es-MX</v>
    <v>Map</v>
  </rv>
  <rv s="0">
    <v>536870912</v>
    <v>Provincia de Monte Plata</v>
    <v>d17f20ea-1c06-c2de-7447-69aec91c1725</v>
    <v>es-MX</v>
    <v>Map</v>
  </rv>
  <rv s="0">
    <v>536870912</v>
    <v>Provincia de Hato Mayor</v>
    <v>0a3fc4a8-4840-43d0-482a-75736a1f3f5a</v>
    <v>es-MX</v>
    <v>Map</v>
  </rv>
  <rv s="0">
    <v>536870912</v>
    <v>Provincia de El Seibo</v>
    <v>c35c83ee-c424-4dba-36a0-a911dadaa4e5</v>
    <v>es-MX</v>
    <v>Map</v>
  </rv>
  <rv s="0">
    <v>536870912</v>
    <v>Provincia de Hermanas Mirabal</v>
    <v>8a9ed325-01fb-82b4-68d4-95540334aba1</v>
    <v>es-MX</v>
    <v>Map</v>
  </rv>
  <rv s="0">
    <v>536870912</v>
    <v>Provincia de San José de Ocoa</v>
    <v>94070a07-6fb4-86e2-8715-b862388bcaef</v>
    <v>es-MX</v>
    <v>Map</v>
  </rv>
  <rv s="0">
    <v>536870912</v>
    <v>Provincia de Independencia</v>
    <v>adacd1c2-dc47-8f7a-90b1-b1f20858dbfa</v>
    <v>es-MX</v>
    <v>Map</v>
  </rv>
  <rv s="0">
    <v>536870912</v>
    <v>Provincia de Bahoruco</v>
    <v>02d1705d-a94d-ab4b-5a5b-8d43295e82c5</v>
    <v>es-MX</v>
    <v>Map</v>
  </rv>
  <rv s="0">
    <v>536870912</v>
    <v>Provincia de La Romana</v>
    <v>64073c75-93fc-34d6-a4e6-649cfcbda5fd</v>
    <v>es-MX</v>
    <v>Map</v>
  </rv>
  <rv s="0">
    <v>536870912</v>
    <v>Provincia de Pedernales</v>
    <v>058df820-7760-842e-f56c-7554404af0e2</v>
    <v>es-MX</v>
    <v>Map</v>
  </rv>
  <rv s="0">
    <v>536870912</v>
    <v>Provincia de María Trinidad Sánchez</v>
    <v>ac6ee95f-cd12-4554-9e4d-a6a59d7d47d9</v>
    <v>es-MX</v>
    <v>Map</v>
  </rv>
  <rv s="4">
    <v>3</v>
  </rv>
  <rv s="1">
    <fb>71000</fb>
    <v>13</v>
  </rv>
  <rv s="1">
    <fb>5.8449997901916503E-2</fb>
    <v>46</v>
  </rv>
  <rv s="1">
    <fb>2.3460000000000001</fb>
    <v>43</v>
  </rv>
  <rv s="1">
    <fb>0.48799999999999999</fb>
    <v>38</v>
  </rv>
  <rv s="1">
    <fb>19.506</fb>
    <v>43</v>
  </rv>
  <rv s="1">
    <fb>0.48685572345270101</fb>
    <v>38</v>
  </rv>
  <rv s="4">
    <v>4</v>
  </rv>
  <rv s="6">
    <v>#VALUE!</v>
    <v>es-ES</v>
    <v>9eee2843-5c3a-3930-0e9c-2357fb969d5b</v>
    <v>536870912</v>
    <v>1</v>
    <v>34</v>
    <v>35</v>
    <v>36</v>
    <v>República Dominicana</v>
    <v>9</v>
    <v>10</v>
    <v>Map</v>
    <v>11</v>
    <v>37</v>
    <v>DO</v>
    <v>12</v>
    <v>13</v>
    <v>14</v>
    <v>15</v>
    <v>15</v>
    <v>16</v>
    <v>DOP</v>
    <v>17</v>
    <v>18</v>
    <v>La República Dominicana es un país situado en el Caribe, ubicado en la zona central de las Antillas; ocupa la parte central y oriental de la isla La Española. Su capital y ciudad más poblada es Santo Domingo. Limita al norte con el océano Atlántico, al este con el canal de la Mona, que lo separa de Puerto Rico, al sur con el mar Caribe, y al oeste con Haití, que es el otro país situado en La Española. Con 48 448 km² y una población superior a los 11 millones de habitantes, es el segundo país más extenso y poblado de los insulares caribeños, después de Cuba.</v>
    <v>19</v>
    <v>20</v>
    <v>21</v>
    <v>Himno nacional de la República Dominicana</v>
    <v>22</v>
    <v>23</v>
    <v>24</v>
    <v>25</v>
    <v>26</v>
    <v>28</v>
    <v>29</v>
    <v>30</v>
    <v>31</v>
    <v>32</v>
    <v>República Dominicana</v>
    <v>33</v>
    <v>34</v>
    <v>35</v>
    <v>36</v>
    <v>37</v>
    <v>38</v>
    <v>39</v>
    <v>40</v>
    <v>41</v>
    <v>42</v>
    <v>43</v>
    <v>44</v>
    <v>45</v>
    <v>46</v>
    <v>79</v>
    <v>80</v>
    <v>81</v>
    <v>82</v>
    <v>83</v>
    <v>84</v>
    <v>85</v>
    <v>República Dominicana</v>
    <v>mdp/vdpid/65</v>
    <v>86</v>
  </rv>
  <rv s="0">
    <v>536870912</v>
    <v>Jalisco</v>
    <v>18c29bf9-bbf0-e90f-10f3-c48c9791339b</v>
    <v>es-ES</v>
    <v>Map</v>
  </rv>
  <rv s="1">
    <fb>78588</fb>
    <v>13</v>
  </rv>
  <rv s="0">
    <v>536870912</v>
    <v>Guadalajara</v>
    <v>bde57fba-2206-ac66-4407-b25eb03c3813</v>
    <v>es-MX</v>
    <v>Map</v>
  </rv>
  <rv s="0">
    <v>536870912</v>
    <v>Zapopan</v>
    <v>e9731b1c-650f-b0e9-7c9e-4e23535d1230</v>
    <v>es-MX</v>
    <v>Map</v>
  </rv>
  <rv s="1">
    <fb>2253064</fb>
    <v>13</v>
  </rv>
  <rv s="2">
    <v>2</v>
    <v>11</v>
    <v>51</v>
    <v>6</v>
    <v>0</v>
    <v>Image of Jalisco</v>
  </rv>
  <rv s="3">
    <v>https://www.bing.com/search?q=Jalisco&amp;form=skydnc</v>
    <v>Aprenda más con Bing</v>
  </rv>
  <rv s="1">
    <fb>8348151</fb>
    <v>13</v>
  </rv>
  <rv s="4">
    <v>5</v>
  </rv>
  <rv s="5">
    <v>#VALUE!</v>
    <v>es-ES</v>
    <v>18c29bf9-bbf0-e90f-10f3-c48c9791339b</v>
    <v>536870912</v>
    <v>1</v>
    <v>50</v>
    <v>5</v>
    <v>6</v>
    <v>Jalisco</v>
    <v>9</v>
    <v>10</v>
    <v>Map</v>
    <v>11</v>
    <v>12</v>
    <v>MX-JAL</v>
    <v>89</v>
    <v>90</v>
    <v>91</v>
    <v>Jalisco, oficialmente Estado Libre y Soberano de Jalisco, es uno de los treinta y un estados que, junto con la Ciudad de México, conforman México. Su municipio más poblado es Zapopan y su capital y ciudad más poblada es Guadalajara. Está divido en ciento veinticinco municipios.</v>
    <v>92</v>
    <v>93</v>
    <v>94</v>
    <v>Jalisco</v>
    <v>7</v>
    <v>95</v>
    <v>Jalisco</v>
    <v>mdp/vdpid/15353</v>
    <v>96</v>
  </rv>
  <rv s="0">
    <v>536870912</v>
    <v>Panamá</v>
    <v>8c0fb36e-1238-e873-e015-712d1f496676</v>
    <v>es-ES</v>
    <v>Map</v>
  </rv>
  <rv s="1">
    <fb>75417</fb>
    <v>13</v>
  </rv>
  <rv s="1">
    <fb>0.61885930826691504</fb>
    <v>38</v>
  </rv>
  <rv s="1">
    <fb>-3.55083821021212E-3</fb>
    <v>38</v>
  </rv>
  <rv s="0">
    <v>536870912</v>
    <v>Ciudad de Panamá</v>
    <v>19964a6e-18be-b7ab-2d10-ea83677d0218</v>
    <v>es-MX</v>
    <v>Map</v>
  </rv>
  <rv s="1">
    <fb>16841000000</fb>
    <v>44</v>
  </rv>
  <rv s="1">
    <fb>507</fb>
    <v>39</v>
  </rv>
  <rv s="1">
    <fb>80.712661963503095</fb>
    <v>40</v>
  </rv>
  <rv s="1">
    <fb>2064.1757971350698</fb>
    <v>13</v>
  </rv>
  <rv s="1">
    <fb>10714.974</fb>
    <v>13</v>
  </rv>
  <rv s="1">
    <fb>78.328999999999994</fb>
    <v>40</v>
  </rv>
  <rv s="1">
    <fb>0.30522739929999998</fb>
    <v>38</v>
  </rv>
  <rv s="4">
    <v>6</v>
  </rv>
  <rv s="2">
    <v>3</v>
    <v>11</v>
    <v>63</v>
    <v>6</v>
    <v>0</v>
    <v>Image of Panamá</v>
  </rv>
  <rv s="1">
    <fb>122.06871337877099</fb>
    <v>42</v>
  </rv>
  <rv s="3">
    <v>https://www.bing.com/search?q=Panam%c3%a1&amp;form=skydnc</v>
    <v>Aprenda más con Bing</v>
  </rv>
  <rv s="4">
    <v>7</v>
  </rv>
  <rv s="1">
    <fb>0.94385990000000008</fb>
    <v>38</v>
  </rv>
  <rv s="1">
    <fb>0.47799360000000002</fb>
    <v>38</v>
  </rv>
  <rv s="1">
    <fb>1.5687</fb>
    <v>43</v>
  </rv>
  <rv s="1">
    <fb>13.1</fb>
    <v>40</v>
  </rv>
  <rv s="1">
    <fb>66800800000</fb>
    <v>44</v>
  </rv>
  <rv s="1">
    <fb>4246439</fb>
    <v>13</v>
  </rv>
  <rv s="1">
    <fb>2890084</fb>
    <v>13</v>
  </rv>
  <rv s="1">
    <fb>0.371</fb>
    <v>38</v>
  </rv>
  <rv s="1">
    <fb>1.2E-2</fb>
    <v>38</v>
  </rv>
  <rv s="1">
    <fb>0.53600000000000003</fb>
    <v>38</v>
  </rv>
  <rv s="1">
    <fb>3.6000000000000004E-2</fb>
    <v>38</v>
  </rv>
  <rv s="1">
    <fb>0.21199999999999999</fb>
    <v>38</v>
  </rv>
  <rv s="1">
    <fb>0.66588996887207008</fb>
    <v>38</v>
  </rv>
  <rv s="1">
    <fb>8.3000000000000004E-2</fb>
    <v>38</v>
  </rv>
  <rv s="1">
    <fb>0.13400000000000001</fb>
    <v>38</v>
  </rv>
  <rv s="1">
    <fb>0.74</fb>
    <v>45</v>
  </rv>
  <rv s="1">
    <fb>52</fb>
    <v>40</v>
  </rv>
  <rv s="1">
    <fb>1.53</fb>
    <v>45</v>
  </rv>
  <rv s="0">
    <v>536870912</v>
    <v>Provincia de Chiriquí</v>
    <v>da5a9762-a0b7-1ffe-bc95-34ccb19d1382</v>
    <v>es-MX</v>
    <v>Map</v>
  </rv>
  <rv s="0">
    <v>536870912</v>
    <v>Provincia de Panamá</v>
    <v>a90e5d63-7677-0644-50c7-f2bdfff82d78</v>
    <v>es-MX</v>
    <v>Map</v>
  </rv>
  <rv s="0">
    <v>536870912</v>
    <v>Provincia de Coclé</v>
    <v>7d1a06f8-72c7-b88d-d742-13034e32cde4</v>
    <v>es-MX</v>
    <v>Map</v>
  </rv>
  <rv s="0">
    <v>536870912</v>
    <v>Provincia de Colón</v>
    <v>fc6b97f2-ecfa-1eb3-207c-783ce206f9ea</v>
    <v>es-MX</v>
    <v>Map</v>
  </rv>
  <rv s="0">
    <v>536870912</v>
    <v>Provincia de Darién</v>
    <v>fec9bd09-52d2-2f43-c137-a73af607d3c4</v>
    <v>es-MX</v>
    <v>Map</v>
  </rv>
  <rv s="0">
    <v>536870912</v>
    <v>Provincia de Bocas del Toro</v>
    <v>b0bd1a37-77f9-07ad-4bb5-d1d8e7ae5ccd</v>
    <v>es-MX</v>
    <v>Map</v>
  </rv>
  <rv s="0">
    <v>536870912</v>
    <v>Comarca Guna Yala</v>
    <v>fa5c0a4e-0c4a-927a-b9f7-dd44c8fd002f</v>
    <v>es-MX</v>
    <v>Map</v>
  </rv>
  <rv s="0">
    <v>536870912</v>
    <v>Provincia de Veraguas</v>
    <v>2d44080e-33d5-ab6d-8d0e-64edfdd9b92d</v>
    <v>es-MX</v>
    <v>Map</v>
  </rv>
  <rv s="0">
    <v>536870912</v>
    <v>Provincia de Los Santos</v>
    <v>5aeb7060-ab74-113a-23d7-abb8287efa3e</v>
    <v>es-MX</v>
    <v>Map</v>
  </rv>
  <rv s="0">
    <v>536870912</v>
    <v>Comarca Ngäbe-Buglé</v>
    <v>3e8065bb-603d-4416-9e4e-7cdf098663dc</v>
    <v>es-MX</v>
    <v>Map</v>
  </rv>
  <rv s="0">
    <v>536870912</v>
    <v>Provincia de Herrera</v>
    <v>5315f223-f244-c960-4e73-fca8cb9d8354</v>
    <v>es-MX</v>
    <v>Map</v>
  </rv>
  <rv s="4">
    <v>8</v>
  </rv>
  <rv s="1">
    <fb>26000</fb>
    <v>13</v>
  </rv>
  <rv s="1">
    <fb>3.9019999504089402E-2</fb>
    <v>46</v>
  </rv>
  <rv s="1">
    <fb>2.4609999999999999</fb>
    <v>43</v>
  </rv>
  <rv s="1">
    <fb>0.37200000000000005</fb>
    <v>38</v>
  </rv>
  <rv s="1">
    <fb>18.975999999999999</fb>
    <v>43</v>
  </rv>
  <rv s="1">
    <fb>0.30360505784234598</fb>
    <v>38</v>
  </rv>
  <rv s="4">
    <v>9</v>
  </rv>
  <rv s="7">
    <v>#VALUE!</v>
    <v>es-ES</v>
    <v>8c0fb36e-1238-e873-e015-712d1f496676</v>
    <v>536870912</v>
    <v>1</v>
    <v>59</v>
    <v>60</v>
    <v>61</v>
    <v>Panamá</v>
    <v>9</v>
    <v>10</v>
    <v>Map</v>
    <v>11</v>
    <v>62</v>
    <v>PA</v>
    <v>99</v>
    <v>100</v>
    <v>101</v>
    <v>102</v>
    <v>103</v>
    <v>102</v>
    <v>104</v>
    <v>105</v>
    <v>106</v>
    <v>Panamá, oficialmente República de Panamá, es un país transcontinental ubicado entre América del Sur y América Central. Su capital es la Ciudad de Panamá. Limita al norte con el mar Caribe, al sur con el océano Pacífico, al este con Colombia y al oeste con Costa Rica. Tiene una extensión de 75 517 km². Localizado en el istmo del mismo nombre, franja que une a América del Sur con América Central, su territorio montañoso solamente es interrumpido por la cuenca del canal de Panamá, la vía interoceánica que une al océano Atlántico con el Pacífico. Su condición de país de tránsito lo convirtió tempranamente en un punto de encuentro de culturas provenientes de todo el mundo. El país es el escenario geográfico del canal de Panamá, obra que facilita la comunicación entre las costas de los océanos Atlántico y Pacífico; y que influye significativamente en el comercio mundial. Su población en 2020 ascendía a 4 279 000 habitantes.</v>
    <v>107</v>
    <v>108</v>
    <v>109</v>
    <v>Himno nacional de Panamá</v>
    <v>110</v>
    <v>111</v>
    <v>112</v>
    <v>113</v>
    <v>114</v>
    <v>115</v>
    <v>116</v>
    <v>117</v>
    <v>118</v>
    <v>Panamá</v>
    <v>119</v>
    <v>120</v>
    <v>121</v>
    <v>122</v>
    <v>123</v>
    <v>124</v>
    <v>125</v>
    <v>126</v>
    <v>127</v>
    <v>128</v>
    <v>129</v>
    <v>130</v>
    <v>131</v>
    <v>132</v>
    <v>144</v>
    <v>145</v>
    <v>146</v>
    <v>147</v>
    <v>148</v>
    <v>149</v>
    <v>150</v>
    <v>Panamá</v>
    <v>mdp/vdpid/192</v>
    <v>151</v>
  </rv>
  <rv s="0">
    <v>536870912</v>
    <v>Baja California</v>
    <v>6b504587-24aa-0512-9ca8-180f7fa0f586</v>
    <v>es-ES</v>
    <v>Map</v>
  </rv>
  <rv s="1">
    <fb>71450</fb>
    <v>13</v>
  </rv>
  <rv s="0">
    <v>536870912</v>
    <v>Mexicali</v>
    <v>9377a83d-1b06-d1e1-d42b-9bc6105283db</v>
    <v>es-MX</v>
    <v>Map</v>
  </rv>
  <rv s="0">
    <v>536870912</v>
    <v>Tijuana</v>
    <v>1e58832d-43ef-4c25-b05a-512cb17f6f5a</v>
    <v>es-MX</v>
    <v>Map</v>
  </rv>
  <rv s="1">
    <fb>1037828</fb>
    <v>13</v>
  </rv>
  <rv s="2">
    <v>4</v>
    <v>11</v>
    <v>68</v>
    <v>6</v>
    <v>0</v>
    <v>Image of Baja California</v>
  </rv>
  <rv s="3">
    <v>https://www.bing.com/search?q=Baja+California&amp;form=skydnc</v>
    <v>Aprenda más con Bing</v>
  </rv>
  <rv s="1">
    <fb>3769020</fb>
    <v>13</v>
  </rv>
  <rv s="4">
    <v>10</v>
  </rv>
  <rv s="5">
    <v>#VALUE!</v>
    <v>es-ES</v>
    <v>6b504587-24aa-0512-9ca8-180f7fa0f586</v>
    <v>536870912</v>
    <v>1</v>
    <v>67</v>
    <v>5</v>
    <v>6</v>
    <v>Baja California</v>
    <v>9</v>
    <v>10</v>
    <v>Map</v>
    <v>11</v>
    <v>12</v>
    <v>MX-BCN</v>
    <v>154</v>
    <v>155</v>
    <v>156</v>
    <v>Baja California, oficialmente Estado Libre y Soberano de Baja California, es uno de los treinta y un estados que, junto con la Ciudad de México, conforman México. Su capital es Mexicali y su ciudad más poblada es Tijuana, cabecera del municipio homónimo, el más poblado del país. Se encuentra dividido en siete municipios.</v>
    <v>157</v>
    <v>158</v>
    <v>159</v>
    <v>Baja California</v>
    <v>7</v>
    <v>160</v>
    <v>Baja California</v>
    <v>mdp/vdpid/2628</v>
    <v>161</v>
  </rv>
  <rv s="0">
    <v>536870912</v>
    <v>Cuba</v>
    <v>bd1112ec-a711-52b0-92b0-a57a633f397e</v>
    <v>es-ES</v>
    <v>Map</v>
  </rv>
  <rv s="1">
    <fb>109884</fb>
    <v>13</v>
  </rv>
  <rv s="1">
    <fb>0.312786012080009</fb>
    <v>38</v>
  </rv>
  <rv s="0">
    <v>536870912</v>
    <v>La Habana</v>
    <v>3ca5066a-a331-c1b3-135f-1fde36da55db</v>
    <v>es-MX</v>
    <v>Map</v>
  </rv>
  <rv s="1">
    <fb>53</fb>
    <v>39</v>
  </rv>
  <rv s="1">
    <fb>85.596414559965098</fb>
    <v>40</v>
  </rv>
  <rv s="1">
    <fb>1450.88371686603</fb>
    <v>13</v>
  </rv>
  <rv s="1">
    <fb>28283.571</fb>
    <v>13</v>
  </rv>
  <rv s="1">
    <fb>78.725999999999999</fb>
    <v>40</v>
  </rv>
  <rv s="4">
    <v>11</v>
  </rv>
  <rv s="2">
    <v>5</v>
    <v>11</v>
    <v>83</v>
    <v>6</v>
    <v>0</v>
    <v>Image of Cuba</v>
  </rv>
  <rv s="3">
    <v>https://www.bing.com/search?q=Cuba&amp;form=skydnc</v>
    <v>Aprenda más con Bing</v>
  </rv>
  <rv s="0">
    <v>805306368</v>
    <v>Salvador Valdés Mesa (Vicepresidente)</v>
    <v>a4152e40-efbd-9843-7910-13c12aa93dda</v>
    <v>es-MX</v>
    <v>Generic</v>
  </rv>
  <rv s="4">
    <v>12</v>
  </rv>
  <rv s="1">
    <fb>1.0190455</fb>
    <v>38</v>
  </rv>
  <rv s="1">
    <fb>0.4137902</fb>
    <v>38</v>
  </rv>
  <rv s="1">
    <fb>8.4217999999999993</fb>
    <v>43</v>
  </rv>
  <rv s="1">
    <fb>3.7</fb>
    <v>40</v>
  </rv>
  <rv s="1">
    <fb>100023000000</fb>
    <v>44</v>
  </rv>
  <rv s="1">
    <fb>11333483</fb>
    <v>13</v>
  </rv>
  <rv s="1">
    <fb>8739135</fb>
    <v>13</v>
  </rv>
  <rv s="1">
    <fb>0.53581001281738305</fb>
    <v>38</v>
  </rv>
  <rv s="1">
    <fb>1.4</fb>
    <v>45</v>
  </rv>
  <rv s="1">
    <fb>36</fb>
    <v>40</v>
  </rv>
  <rv s="1">
    <fb>0.05</fb>
    <v>45</v>
  </rv>
  <rv s="0">
    <v>536870912</v>
    <v>Isla de la Juventud</v>
    <v>ef55265f-bebe-1314-db71-0872c9069410</v>
    <v>es-MX</v>
    <v>Map</v>
  </rv>
  <rv s="0">
    <v>536870912</v>
    <v>Provincia de Granma</v>
    <v>8c4d07b3-988f-9273-f503-c0c45167e863</v>
    <v>es-MX</v>
    <v>Map</v>
  </rv>
  <rv s="0">
    <v>536870912</v>
    <v>Provincia de Holguín</v>
    <v>deafc364-e3d4-c849-b824-f43865085e12</v>
    <v>es-MX</v>
    <v>Map</v>
  </rv>
  <rv s="0">
    <v>536870912</v>
    <v>Provincia de Sancti Spíritus</v>
    <v>97a06c64-c0db-5024-ee8c-93ce5c92fb52</v>
    <v>es-MX</v>
    <v>Map</v>
  </rv>
  <rv s="0">
    <v>536870912</v>
    <v>Provincia de Santiago de Cuba</v>
    <v>d86f112e-91da-b147-09c8-3e2d54e1b175</v>
    <v>es-MX</v>
    <v>Map</v>
  </rv>
  <rv s="0">
    <v>536870912</v>
    <v>Provincia de Las Tunas</v>
    <v>c9cbe9a0-18c0-dd0e-4677-354434019359</v>
    <v>es-MX</v>
    <v>Map</v>
  </rv>
  <rv s="0">
    <v>536870912</v>
    <v>Provincia de Cienfuegos</v>
    <v>8e6c8002-cb2c-f188-b2d7-047cf5ba3bea</v>
    <v>es-MX</v>
    <v>Map</v>
  </rv>
  <rv s="0">
    <v>536870912</v>
    <v>Provincia de Pinar del Río</v>
    <v>af0e83e0-10a8-ea8e-53c1-ef92e1484db8</v>
    <v>es-MX</v>
    <v>Map</v>
  </rv>
  <rv s="0">
    <v>536870912</v>
    <v>Provincia de Ciego de Ávila</v>
    <v>1a8e0d6e-3ac8-220e-ae2d-9345753a2798</v>
    <v>es-MX</v>
    <v>Map</v>
  </rv>
  <rv s="0">
    <v>536870912</v>
    <v>Provincia de Villa Clara</v>
    <v>1d74d5aa-2c0a-e595-af41-3f558f2a760a</v>
    <v>es-MX</v>
    <v>Map</v>
  </rv>
  <rv s="0">
    <v>536870912</v>
    <v>Provincia de Guantánamo</v>
    <v>8985674b-e8e0-c12b-34fb-50cf8dea8707</v>
    <v>es-MX</v>
    <v>Map</v>
  </rv>
  <rv s="0">
    <v>536870912</v>
    <v>Provincia de Artemisa</v>
    <v>0514e6c9-4833-ad2d-150a-9ff4fe53cebd</v>
    <v>es-MX</v>
    <v>Map</v>
  </rv>
  <rv s="0">
    <v>536870912</v>
    <v>Provincia de Mayabeque</v>
    <v>9d3eeaae-7dd4-6be6-d0e0-d4db591ff4a3</v>
    <v>es-MX</v>
    <v>Map</v>
  </rv>
  <rv s="0">
    <v>536870912</v>
    <v>Provincia de Matanzas</v>
    <v>33867909-315d-1b7e-8d07-4935a2f6a8a1</v>
    <v>es-MX</v>
    <v>Map</v>
  </rv>
  <rv s="0">
    <v>536870912</v>
    <v>Provincia de Camagüey</v>
    <v>1f7ae4ce-edfa-101b-682a-4d849d8cf81f</v>
    <v>es-MX</v>
    <v>Map</v>
  </rv>
  <rv s="4">
    <v>13</v>
  </rv>
  <rv s="1">
    <fb>76000</fb>
    <v>13</v>
  </rv>
  <rv s="1">
    <fb>1.63800001144409E-2</fb>
    <v>46</v>
  </rv>
  <rv s="1">
    <fb>1.6180000000000001</fb>
    <v>43</v>
  </rv>
  <rv s="1">
    <fb>10.166</fb>
    <v>43</v>
  </rv>
  <rv s="1">
    <fb>0.59860605607695594</fb>
    <v>38</v>
  </rv>
  <rv s="4">
    <v>14</v>
  </rv>
  <rv s="8">
    <v>#VALUE!</v>
    <v>es-ES</v>
    <v>bd1112ec-a711-52b0-92b0-a57a633f397e</v>
    <v>536870912</v>
    <v>1</v>
    <v>77</v>
    <v>78</v>
    <v>79</v>
    <v>Cuba</v>
    <v>80</v>
    <v>81</v>
    <v>Map</v>
    <v>11</v>
    <v>82</v>
    <v>CU</v>
    <v>164</v>
    <v>165</v>
    <v>166</v>
    <v>166</v>
    <v>167</v>
    <v>CUP</v>
    <v>168</v>
    <v>169</v>
    <v>Cuba, oficialmente República de Cuba, es un país soberano insular, asentado en las Antillas del mar Caribe. El territorio está organizado en quince provincias y un municipio especial con La Habana como capital y ciudad más poblada.</v>
    <v>170</v>
    <v>171</v>
    <v>La Bayamesa</v>
    <v>172</v>
    <v>173</v>
    <v>174</v>
    <v>176</v>
    <v>177</v>
    <v>178</v>
    <v>179</v>
    <v>180</v>
    <v>Cuba</v>
    <v>Republic of Cuba</v>
    <v>181</v>
    <v>182</v>
    <v>183</v>
    <v>184</v>
    <v>185</v>
    <v>186</v>
    <v>187</v>
    <v>203</v>
    <v>204</v>
    <v>205</v>
    <v>206</v>
    <v>207</v>
    <v>208</v>
    <v>Cuba</v>
    <v>mdp/vdpid/56</v>
    <v>209</v>
  </rv>
  <rv s="0">
    <v>536870912</v>
    <v>Nuevo León</v>
    <v>1696b325-bf35-b9aa-28db-3304c1996498</v>
    <v>es-ES</v>
    <v>Map</v>
  </rv>
  <rv s="1">
    <fb>64156</fb>
    <v>13</v>
  </rv>
  <rv s="0">
    <v>536870912</v>
    <v>Monterrey</v>
    <v>7efc18c0-8c1d-eee3-2e2c-94beca244838</v>
    <v>es-MX</v>
    <v>Map</v>
  </rv>
  <rv s="0">
    <v>536870912</v>
    <v>Urban water management in Monterrey</v>
    <v>bada965a-3076-eba8-f992-8806180b7a75</v>
    <v>es-MX</v>
    <v>Map</v>
  </rv>
  <rv s="1">
    <fb>1430074</fb>
    <v>13</v>
  </rv>
  <rv s="2">
    <v>6</v>
    <v>11</v>
    <v>89</v>
    <v>6</v>
    <v>0</v>
    <v>Image of Nuevo León</v>
  </rv>
  <rv s="3">
    <v>https://www.bing.com/search?q=Nuevo+Le%c3%b3n&amp;form=skydnc</v>
    <v>Aprenda más con Bing</v>
  </rv>
  <rv s="1">
    <fb>5784442</fb>
    <v>13</v>
  </rv>
  <rv s="5">
    <v>#VALUE!</v>
    <v>es-ES</v>
    <v>1696b325-bf35-b9aa-28db-3304c1996498</v>
    <v>536870912</v>
    <v>1</v>
    <v>88</v>
    <v>5</v>
    <v>6</v>
    <v>Nuevo León</v>
    <v>80</v>
    <v>81</v>
    <v>Map</v>
    <v>11</v>
    <v>12</v>
    <v>MX-NLE</v>
    <v>212</v>
    <v>213</v>
    <v>214</v>
    <v>Nuevo León, oficialmente Estado Libre y Soberano de Nuevo León, es uno de los treinta y un estados que, junto con la Ciudad de México, conforman México. Su capital y ciudad más poblada es Monterrey. Está dividido en cincuenta y un municipios.</v>
    <v>215</v>
    <v>216</v>
    <v>217</v>
    <v>Nuevo León</v>
    <v>7</v>
    <v>218</v>
    <v>Nuevo León</v>
    <v>mdp/vdpid/23942</v>
    <v>96</v>
  </rv>
  <rv s="0">
    <v>536870912</v>
    <v>Venezuela</v>
    <v>6dd1d7bd-393f-a467-12fa-e71f98cc00b9</v>
    <v>es-ES</v>
    <v>Map</v>
  </rv>
  <rv s="1">
    <fb>916445</fb>
    <v>13</v>
  </rv>
  <rv s="1">
    <fb>0.52739188892352995</fb>
    <v>38</v>
  </rv>
  <rv s="1">
    <fb>2.5494853478181501</fb>
    <v>38</v>
  </rv>
  <rv s="0">
    <v>536870912</v>
    <v>Caracas</v>
    <v>37b7d7c3-c045-e782-f35d-01ee5d1cb58a</v>
    <v>es-MX</v>
    <v>Map</v>
  </rv>
  <rv s="1">
    <fb>3979600000</fb>
    <v>44</v>
  </rv>
  <rv s="1">
    <fb>58</fb>
    <v>39</v>
  </rv>
  <rv s="1">
    <fb>88.377973216128495</fb>
    <v>40</v>
  </rv>
  <rv s="1">
    <fb>2718.9427745604298</fb>
    <v>13</v>
  </rv>
  <rv s="1">
    <fb>164175.25700000001</fb>
    <v>13</v>
  </rv>
  <rv s="1">
    <fb>72.128</fb>
    <v>40</v>
  </rv>
  <rv s="1">
    <fb>0.45821973509999997</fb>
    <v>38</v>
  </rv>
  <rv s="4">
    <v>15</v>
  </rv>
  <rv s="2">
    <v>7</v>
    <v>11</v>
    <v>102</v>
    <v>6</v>
    <v>0</v>
    <v>Image of Venezuela</v>
  </rv>
  <rv s="1">
    <fb>2740.2739846709501</fb>
    <v>42</v>
  </rv>
  <rv s="3">
    <v>https://www.bing.com/search?q=Venezuela&amp;form=skydnc</v>
    <v>Aprenda más con Bing</v>
  </rv>
  <rv s="0">
    <v>805306368</v>
    <v>Delcy Rodríguez (Vicepresidente)</v>
    <v>3014211c-495f-e0e6-c992-adcbda263b50</v>
    <v>es-MX</v>
    <v>Generic</v>
  </rv>
  <rv s="4">
    <v>16</v>
  </rv>
  <rv s="1">
    <fb>0.97150340000000002</fb>
    <v>38</v>
  </rv>
  <rv s="1">
    <fb>0.79300560000000009</fb>
    <v>38</v>
  </rv>
  <rv s="1">
    <fb>1.9239999999999999</fb>
    <v>43</v>
  </rv>
  <rv s="1">
    <fb>21.4</fb>
    <v>40</v>
  </rv>
  <rv s="1">
    <fb>482359318767.703</fb>
    <v>44</v>
  </rv>
  <rv s="1">
    <fb>28515829</fb>
    <v>13</v>
  </rv>
  <rv s="1">
    <fb>25162368</fb>
    <v>13</v>
  </rv>
  <rv s="1">
    <fb>0.34100000000000003</fb>
    <v>38</v>
  </rv>
  <rv s="1">
    <fb>5.0000000000000001E-3</fb>
    <v>38</v>
  </rv>
  <rv s="1">
    <fb>0.50700000000000001</fb>
    <v>38</v>
  </rv>
  <rv s="1">
    <fb>3.2000000000000001E-2</fb>
    <v>38</v>
  </rv>
  <rv s="1">
    <fb>0.223</fb>
    <v>38</v>
  </rv>
  <rv s="1">
    <fb>0.59729999542236301</fb>
    <v>38</v>
  </rv>
  <rv s="1">
    <fb>9.1999999999999998E-2</fb>
    <v>38</v>
  </rv>
  <rv s="1">
    <fb>0.14499999999999999</fb>
    <v>38</v>
  </rv>
  <rv s="1">
    <fb>8.0000000000000007E-5</fb>
    <v>45</v>
  </rv>
  <rv s="1">
    <fb>125</fb>
    <v>40</v>
  </rv>
  <rv s="1">
    <fb>0.01</fb>
    <v>45</v>
  </rv>
  <rv s="0">
    <v>536870912</v>
    <v>Estado Carabobo</v>
    <v>0c400799-a7d1-9188-76c7-a03eb7bf96e6</v>
    <v>es-MX</v>
    <v>Map</v>
  </rv>
  <rv s="0">
    <v>536870912</v>
    <v>Estado Bolívar</v>
    <v>28ee01f1-3481-9fbb-480a-171c08837ce7</v>
    <v>es-MX</v>
    <v>Map</v>
  </rv>
  <rv s="0">
    <v>536870912</v>
    <v>Estado Barinas</v>
    <v>24fe6763-a2f0-d630-66c3-08b9a841c6a1</v>
    <v>es-MX</v>
    <v>Map</v>
  </rv>
  <rv s="0">
    <v>536870912</v>
    <v>Estado Aragua</v>
    <v>83a3ec29-14b4-40cd-dc2d-86791c9d5180</v>
    <v>es-MX</v>
    <v>Map</v>
  </rv>
  <rv s="0">
    <v>536870912</v>
    <v>Estado Lara</v>
    <v>28bc93f2-4f7d-957c-6576-a3bdc7b84923</v>
    <v>es-MX</v>
    <v>Map</v>
  </rv>
  <rv s="0">
    <v>536870912</v>
    <v>Estado Portuguesa</v>
    <v>f1c90efa-241a-1208-9ea6-ec628dcaabf6</v>
    <v>es-MX</v>
    <v>Map</v>
  </rv>
  <rv s="0">
    <v>536870912</v>
    <v>Estado Anzoátegui</v>
    <v>8b43f71e-5058-e865-1fb6-e3cba21044b1</v>
    <v>es-MX</v>
    <v>Map</v>
  </rv>
  <rv s="0">
    <v>536870912</v>
    <v>Estado Zulia</v>
    <v>b746a809-b508-f853-1aa2-8eb307076ab8</v>
    <v>es-MX</v>
    <v>Map</v>
  </rv>
  <rv s="0">
    <v>536870912</v>
    <v>Estado Sucre</v>
    <v>a8d1a122-aba3-9b31-a5c1-1c2d5301513e</v>
    <v>es-MX</v>
    <v>Map</v>
  </rv>
  <rv s="0">
    <v>536870912</v>
    <v>Estado Yaracuy</v>
    <v>0ce1d139-cd0d-fdbf-9574-076a3d792483</v>
    <v>es-MX</v>
    <v>Map</v>
  </rv>
  <rv s="0">
    <v>536870912</v>
    <v>Estado Táchira</v>
    <v>72391449-1011-80da-d60b-1493d591b575</v>
    <v>es-MX</v>
    <v>Map</v>
  </rv>
  <rv s="0">
    <v>536870912</v>
    <v>Estado Falcón</v>
    <v>1f741430-789f-b870-4ec3-f3825be02dfd</v>
    <v>es-MX</v>
    <v>Map</v>
  </rv>
  <rv s="0">
    <v>536870912</v>
    <v>Estado Trujillo</v>
    <v>d68dd921-4861-e8a8-eaee-d5cf8cbfb3b8</v>
    <v>es-MX</v>
    <v>Map</v>
  </rv>
  <rv s="0">
    <v>536870912</v>
    <v>Estado La Guaira</v>
    <v>83b14d4b-fd80-6876-e6e3-6606024eaa2a</v>
    <v>es-MX</v>
    <v>Map</v>
  </rv>
  <rv s="0">
    <v>536870912</v>
    <v>Estado Guárico</v>
    <v>f4010586-9f13-d10f-ad74-c388243ab99f</v>
    <v>es-MX</v>
    <v>Map</v>
  </rv>
  <rv s="0">
    <v>536870912</v>
    <v>Estado Monagas</v>
    <v>99d16d3b-4480-6e2e-3af6-b19380240865</v>
    <v>es-MX</v>
    <v>Map</v>
  </rv>
  <rv s="0">
    <v>536870912</v>
    <v>Dependencias federales de Venezuela</v>
    <v>4ca38740-fb38-50ad-0c45-8a599048aa45</v>
    <v>es-MX</v>
    <v>Map</v>
  </rv>
  <rv s="0">
    <v>536870912</v>
    <v>Estado Miranda</v>
    <v>c203d749-ff23-1654-7423-de62cda7879d</v>
    <v>es-MX</v>
    <v>Map</v>
  </rv>
  <rv s="0">
    <v>536870912</v>
    <v>Estado Amazonas</v>
    <v>d12613b2-1769-fd3d-c816-bcf4892760c3</v>
    <v>es-MX</v>
    <v>Map</v>
  </rv>
  <rv s="0">
    <v>536870912</v>
    <v>Estado Nueva Esparta</v>
    <v>61c93a6f-fa24-e914-9131-ff9cb21de321</v>
    <v>es-MX</v>
    <v>Map</v>
  </rv>
  <rv s="0">
    <v>536870912</v>
    <v>Estado Delta Amacuro</v>
    <v>a721c377-8d7b-63cb-48ce-8ca1cd475256</v>
    <v>es-MX</v>
    <v>Map</v>
  </rv>
  <rv s="0">
    <v>536870912</v>
    <v>Estado Apure</v>
    <v>9e1a67ac-4ea1-77bf-fa76-5f58931e81f8</v>
    <v>es-MX</v>
    <v>Map</v>
  </rv>
  <rv s="0">
    <v>536870912</v>
    <v>Estado Cojedes</v>
    <v>215558ac-dbeb-54e0-6265-2f177bc16686</v>
    <v>es-MX</v>
    <v>Map</v>
  </rv>
  <rv s="0">
    <v>536870912</v>
    <v>Estado Mérida</v>
    <v>a4989c58-06e5-45a4-b8f4-502581f7c935</v>
    <v>es-MX</v>
    <v>Map</v>
  </rv>
  <rv s="0">
    <v>536870912</v>
    <v>Distrito Capital</v>
    <v>5142924b-c000-9b6b-e280-614ac90f2102</v>
    <v>es-MX</v>
    <v>Map</v>
  </rv>
  <rv s="4">
    <v>17</v>
  </rv>
  <rv s="1">
    <fb>343000</fb>
    <v>13</v>
  </rv>
  <rv s="1">
    <fb>8.800999641418461E-2</fb>
    <v>46</v>
  </rv>
  <rv s="1">
    <fb>2.2719999999999998</fb>
    <v>43</v>
  </rv>
  <rv s="1">
    <fb>0.73299999999999998</fb>
    <v>38</v>
  </rv>
  <rv s="1">
    <fb>17.881</fb>
    <v>43</v>
  </rv>
  <rv s="1">
    <fb>0.24488407686639099</fb>
    <v>38</v>
  </rv>
  <rv s="4">
    <v>18</v>
  </rv>
  <rv s="9">
    <v>#VALUE!</v>
    <v>es-ES</v>
    <v>6dd1d7bd-393f-a467-12fa-e71f98cc00b9</v>
    <v>536870912</v>
    <v>1</v>
    <v>98</v>
    <v>99</v>
    <v>100</v>
    <v>Venezuela</v>
    <v>9</v>
    <v>10</v>
    <v>Map</v>
    <v>11</v>
    <v>101</v>
    <v>VE</v>
    <v>221</v>
    <v>222</v>
    <v>223</v>
    <v>224</v>
    <v>225</v>
    <v>224</v>
    <v>226</v>
    <v>VED</v>
    <v>227</v>
    <v>228</v>
    <v>Venezuela, oficialmente República Bolivariana de Venezuela, es un país soberano situado en la parte septentrional de América del Sur, constituido por un área continental y por un gran número de islas e islotes en el mar Caribe, cuya capital y mayor aglomeración urbana es la ciudad de Caracas.</v>
    <v>229</v>
    <v>230</v>
    <v>231</v>
    <v>Gloria al Bravo Pueblo</v>
    <v>232</v>
    <v>233</v>
    <v>234</v>
    <v>235</v>
    <v>237</v>
    <v>238</v>
    <v>239</v>
    <v>240</v>
    <v>241</v>
    <v>Venezuela</v>
    <v>242</v>
    <v>243</v>
    <v>244</v>
    <v>245</v>
    <v>246</v>
    <v>247</v>
    <v>248</v>
    <v>249</v>
    <v>250</v>
    <v>251</v>
    <v>252</v>
    <v>253</v>
    <v>254</v>
    <v>255</v>
    <v>281</v>
    <v>282</v>
    <v>283</v>
    <v>284</v>
    <v>285</v>
    <v>286</v>
    <v>287</v>
    <v>Venezuela</v>
    <v>mdp/vdpid/249</v>
    <v>288</v>
  </rv>
  <rv s="0">
    <v>536870912</v>
    <v>Yucatán</v>
    <v>f096e19b-5b56-f73a-3e33-e3f03e33fffc</v>
    <v>es-ES</v>
    <v>Map</v>
  </rv>
  <rv s="1">
    <fb>39524</fb>
    <v>13</v>
  </rv>
  <rv s="0">
    <v>536870912</v>
    <v>Mérida</v>
    <v>a5d5d869-54fc-c36d-271a-5c6c72b3e615</v>
    <v>es-MX</v>
    <v>Map</v>
  </rv>
  <rv s="1">
    <fb>587400</fb>
    <v>13</v>
  </rv>
  <rv s="2">
    <v>8</v>
    <v>11</v>
    <v>108</v>
    <v>6</v>
    <v>0</v>
    <v>Image of Yucatán</v>
  </rv>
  <rv s="3">
    <v>https://www.bing.com/search?q=Yucat%c3%a1n&amp;form=skydnc</v>
    <v>Aprenda más con Bing</v>
  </rv>
  <rv s="1">
    <fb>2320898</fb>
    <v>13</v>
  </rv>
  <rv s="5">
    <v>#VALUE!</v>
    <v>es-ES</v>
    <v>f096e19b-5b56-f73a-3e33-e3f03e33fffc</v>
    <v>536870912</v>
    <v>1</v>
    <v>107</v>
    <v>5</v>
    <v>6</v>
    <v>Yucatán</v>
    <v>80</v>
    <v>81</v>
    <v>Map</v>
    <v>11</v>
    <v>12</v>
    <v>MX-YUC</v>
    <v>291</v>
    <v>292</v>
    <v>292</v>
    <v>Yucatán, oficialmente el Estado Libre y Soberano de Yucatán, es uno de los treinta y un estados que, junto con la Ciudad de México, conforman México. Está dividido en 106 municipios y su capital y ciudad más poblada es Mérida.</v>
    <v>293</v>
    <v>294</v>
    <v>295</v>
    <v>Yucatán</v>
    <v>7</v>
    <v>296</v>
    <v>Yucatán</v>
    <v>mdp/vdpid/37336</v>
    <v>96</v>
  </rv>
  <rv s="0">
    <v>536870912</v>
    <v>Oaxaca</v>
    <v>2a651e2b-4cd2-6315-971b-6bddb30dfb4d</v>
    <v>es-ES</v>
    <v>Map</v>
  </rv>
  <rv s="1">
    <fb>93757</fb>
    <v>13</v>
  </rv>
  <rv s="0">
    <v>536870912</v>
    <v>Oaxaca de Juárez</v>
    <v>cd8d901e-f100-1e0b-99df-6dc2beae5986</v>
    <v>es-MX</v>
    <v>Map</v>
  </rv>
  <rv s="1">
    <fb>1090998</fb>
    <v>13</v>
  </rv>
  <rv s="2">
    <v>9</v>
    <v>11</v>
    <v>114</v>
    <v>6</v>
    <v>0</v>
    <v>Image of Oaxaca</v>
  </rv>
  <rv s="3">
    <v>https://www.bing.com/search?q=Oaxaca&amp;form=skydnc</v>
    <v>Aprenda más con Bing</v>
  </rv>
  <rv s="0">
    <v>805306368</v>
    <v>Alejandro Murat Hinojosa (Gobernador)</v>
    <v>8a381ab0-358e-be0b-3b4d-3117bbc5ec37</v>
    <v>es-MX</v>
    <v>Generic</v>
  </rv>
  <rv s="4">
    <v>19</v>
  </rv>
  <rv s="1">
    <fb>4132148</fb>
    <v>13</v>
  </rv>
  <rv s="10">
    <v>#VALUE!</v>
    <v>es-ES</v>
    <v>2a651e2b-4cd2-6315-971b-6bddb30dfb4d</v>
    <v>536870912</v>
    <v>1</v>
    <v>112</v>
    <v>5</v>
    <v>113</v>
    <v>Oaxaca</v>
    <v>9</v>
    <v>10</v>
    <v>Map</v>
    <v>11</v>
    <v>12</v>
    <v>MX-OAX</v>
    <v>299</v>
    <v>300</v>
    <v>300</v>
    <v>Oaxaca, oficialmente el Estado Libre y Soberano de Oaxaca, es uno de los treinta y un estados que, junto con la Ciudad de México, forman los Estados Unidos Mexicanos. Su capital y ciudad más poblada es Oaxaca de Juárez. Está dividido en 570 municipios, 418 de los cuales se gobiernan bajo el sistema de usos y costumbres, con formas locales reconocidas de autogobierno.</v>
    <v>301</v>
    <v>302</v>
    <v>303</v>
    <v>305</v>
    <v>Oaxaca</v>
    <v>7</v>
    <v>306</v>
    <v>Oaxaca</v>
    <v>mdp/vdpid/24073</v>
    <v>96</v>
  </rv>
  <rv s="0">
    <v>536870912</v>
    <v>Baja California Sur</v>
    <v>72f2373c-402d-1899-776e-ebde71dada5d</v>
    <v>es-ES</v>
    <v>Map</v>
  </rv>
  <rv s="1">
    <fb>73909</fb>
    <v>13</v>
  </rv>
  <rv s="0">
    <v>536870912</v>
    <v>La Paz</v>
    <v>150bffce-2a92-f285-078e-7402fdbd4c87</v>
    <v>es-MX</v>
    <v>Map</v>
  </rv>
  <rv s="0">
    <v>536870912</v>
    <v>Los Cabos</v>
    <v>b5c1f0cc-bdb7-81ed-0dcd-7627ac046913</v>
    <v>es-MX</v>
    <v>Map</v>
  </rv>
  <rv s="1">
    <fb>242023</fb>
    <v>13</v>
  </rv>
  <rv s="2">
    <v>10</v>
    <v>11</v>
    <v>119</v>
    <v>6</v>
    <v>0</v>
    <v>Image of Baja California Sur</v>
  </rv>
  <rv s="3">
    <v>https://www.bing.com/search?q=Baja+California+Sur&amp;form=skydnc</v>
    <v>Aprenda más con Bing</v>
  </rv>
  <rv s="1">
    <fb>798447</fb>
    <v>13</v>
  </rv>
  <rv s="4">
    <v>20</v>
  </rv>
  <rv s="5">
    <v>#VALUE!</v>
    <v>es-ES</v>
    <v>72f2373c-402d-1899-776e-ebde71dada5d</v>
    <v>536870912</v>
    <v>1</v>
    <v>118</v>
    <v>5</v>
    <v>6</v>
    <v>Baja California Sur</v>
    <v>80</v>
    <v>81</v>
    <v>Map</v>
    <v>11</v>
    <v>12</v>
    <v>MX-BCS</v>
    <v>309</v>
    <v>310</v>
    <v>311</v>
    <v>Baja California Sur, oficialmente Estado Libre y Soberano de Baja California Sur, es uno de los treinta y un estados que junto con la Ciudad de México conforman México. Su capital y ciudad más poblada es La Paz. Está dividido en cinco municipios.</v>
    <v>312</v>
    <v>313</v>
    <v>314</v>
    <v>Baja California Sur</v>
    <v>7</v>
    <v>315</v>
    <v>Baja California Sur</v>
    <v>mdp/vdpid/2629</v>
    <v>316</v>
  </rv>
  <rv s="0">
    <v>536870912</v>
    <v>Estado de Guerrero</v>
    <v>86638283-e8d0-0d69-1241-dc688f82149b</v>
    <v>es-ES</v>
    <v>Map</v>
  </rv>
  <rv s="1">
    <fb>63596</fb>
    <v>13</v>
  </rv>
  <rv s="0">
    <v>536870912</v>
    <v>Chilpancingo de los Bravo</v>
    <v>7b0553f5-2151-2c84-42ef-98b265edef92</v>
    <v>es-MX</v>
    <v>Map</v>
  </rv>
  <rv s="0">
    <v>536870912</v>
    <v>Acapulco de Juárez</v>
    <v>f717fc5c-69cf-4b5d-9d03-93b688ff0a17</v>
    <v>es-MX</v>
    <v>Map</v>
  </rv>
  <rv s="1">
    <fb>918131</fb>
    <v>13</v>
  </rv>
  <rv s="2">
    <v>11</v>
    <v>11</v>
    <v>124</v>
    <v>6</v>
    <v>0</v>
    <v>Image of Estado de Guerrero</v>
  </rv>
  <rv s="3">
    <v>https://www.bing.com/search?q=Estado+de+Guerrero&amp;form=skydnc</v>
    <v>Aprenda más con Bing</v>
  </rv>
  <rv s="4">
    <v>21</v>
  </rv>
  <rv s="1">
    <fb>3540685</fb>
    <v>13</v>
  </rv>
  <rv s="10">
    <v>#VALUE!</v>
    <v>es-ES</v>
    <v>86638283-e8d0-0d69-1241-dc688f82149b</v>
    <v>536870912</v>
    <v>1</v>
    <v>123</v>
    <v>5</v>
    <v>113</v>
    <v>Estado de Guerrero</v>
    <v>80</v>
    <v>81</v>
    <v>Map</v>
    <v>11</v>
    <v>12</v>
    <v>MX-GRO</v>
    <v>319</v>
    <v>320</v>
    <v>321</v>
    <v>Guerrero, oficialmente Estado Libre y Soberano de Guerrero, es uno de los treinta y un estados que, junto con la Ciudad de México, conforman México. Su capital es Chilpancingo de los Bravo y su ciudad más poblada es Acapulco de Juárez.</v>
    <v>322</v>
    <v>323</v>
    <v>324</v>
    <v>325</v>
    <v>Estado de Guerrero</v>
    <v>7</v>
    <v>326</v>
    <v>Estado de Guerrero</v>
    <v>mdp/vdpid/13062</v>
    <v>96</v>
  </rv>
  <rv s="0">
    <v>536870912</v>
    <v>Veracruz de Ignacio de la Llave</v>
    <v>10381f79-264a-f2fd-08f8-cc5377683832</v>
    <v>es-ES</v>
    <v>Map</v>
  </rv>
  <rv s="1">
    <fb>71826</fb>
    <v>13</v>
  </rv>
  <rv s="0">
    <v>536870912</v>
    <v>Xalapa-Enríquez</v>
    <v>decfec25-d20c-79d7-63e6-b65f2cd5bf1a</v>
    <v>es-MX</v>
    <v>Map</v>
  </rv>
  <rv s="1">
    <fb>2299245</fb>
    <v>13</v>
  </rv>
  <rv s="2">
    <v>12</v>
    <v>11</v>
    <v>129</v>
    <v>6</v>
    <v>0</v>
    <v>Image of Veracruz de Ignacio de la Llave</v>
  </rv>
  <rv s="3">
    <v>https://www.bing.com/search?q=Veracruz+de+Ignacio+de+la+Llave&amp;form=skydnc</v>
    <v>Aprenda más con Bing</v>
  </rv>
  <rv s="1">
    <fb>8062579</fb>
    <v>13</v>
  </rv>
  <rv s="5">
    <v>#VALUE!</v>
    <v>es-ES</v>
    <v>10381f79-264a-f2fd-08f8-cc5377683832</v>
    <v>536870912</v>
    <v>1</v>
    <v>128</v>
    <v>5</v>
    <v>6</v>
    <v>Veracruz de Ignacio de la Llave</v>
    <v>9</v>
    <v>10</v>
    <v>Map</v>
    <v>11</v>
    <v>12</v>
    <v>MX-VER</v>
    <v>329</v>
    <v>330</v>
    <v>330</v>
    <v>Veracruz, oficialmente llamado Estado Libre y Soberano de Veracruz de Ignacio de la Llave, es uno de los treinta y un estados que, junto con la Ciudad de México, conforman los Estados Unidos Mexicanos. Su capital y ciudad más poblada es Xalapa-Enríquez. El nombre del estado proviene del exgobernador Ignacio de la Llave.</v>
    <v>331</v>
    <v>332</v>
    <v>333</v>
    <v>Veracruz de Ignacio de la Llave</v>
    <v>7</v>
    <v>334</v>
    <v>Veracruz de Ignacio de la Llave</v>
    <v>mdp/vdpid/34963</v>
    <v>96</v>
  </rv>
  <rv s="0">
    <v>536870912</v>
    <v>Tabasco</v>
    <v>f96880d9-0a36-58d3-7351-a4c7070c642d</v>
    <v>es-ES</v>
    <v>Map</v>
  </rv>
  <rv s="1">
    <fb>24731</fb>
    <v>13</v>
  </rv>
  <rv s="0">
    <v>536870912</v>
    <v>Villahermosa</v>
    <v>7171e244-bb41-21fc-8ea3-b2e3210ed2a9</v>
    <v>es-MX</v>
    <v>Map</v>
  </rv>
  <rv s="1">
    <fb>678859</fb>
    <v>13</v>
  </rv>
  <rv s="11">
    <v>13</v>
    <v>11</v>
    <v>134</v>
    <v>6</v>
    <v>0</v>
    <v>Image of Tabasco</v>
  </rv>
  <rv s="3">
    <v>https://www.bing.com/search?q=Tabasco&amp;form=skydnc</v>
    <v>Aprenda más con Bing</v>
  </rv>
  <rv s="1">
    <fb>2402598</fb>
    <v>13</v>
  </rv>
  <rv s="5">
    <v>#VALUE!</v>
    <v>es-ES</v>
    <v>f96880d9-0a36-58d3-7351-a4c7070c642d</v>
    <v>536870912</v>
    <v>1</v>
    <v>133</v>
    <v>5</v>
    <v>6</v>
    <v>Tabasco</v>
    <v>80</v>
    <v>81</v>
    <v>Map</v>
    <v>11</v>
    <v>12</v>
    <v>MX-TAB</v>
    <v>337</v>
    <v>338</v>
    <v>338</v>
    <v>Tabasco, oficialmente llamado Estado Libre y Soberano de Tabasco, es uno de los treinta y un estados que, junto con la Ciudad de México, conforman México. Su capital y ciudad más poblada es Villahermosa.</v>
    <v>339</v>
    <v>340</v>
    <v>341</v>
    <v>Tabasco</v>
    <v>7</v>
    <v>342</v>
    <v>Tabasco</v>
    <v>mdp/vdpid/32446</v>
    <v>96</v>
  </rv>
</rvData>
</file>

<file path=xl/richData/rdrichvaluestructure.xml><?xml version="1.0" encoding="utf-8"?>
<rvStructures xmlns="http://schemas.microsoft.com/office/spreadsheetml/2017/richdata" count="12">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Capital/ciudad principal" t="r"/>
    <k n="Ciudad más grande" t="r"/>
    <k n="Descripción" t="s"/>
    <k n="Hogares" t="r"/>
    <k n="Imagen" t="r"/>
    <k n="LearnMoreOnLink" t="r"/>
    <k n="Nombre" t="s"/>
    <k n="País o región" t="r"/>
    <k n="Población"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onsumo de energía de combustibles fósiles" t="r"/>
    <k n="Consumo de energía eléctrica"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Himno nacional" t="s"/>
    <k n="Idioma oficial" t="r"/>
    <k n="Imagen"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participación en la fuerza laboral (%)" t="r"/>
    <k n="Precio de la gasolina" t="r"/>
    <k n="Ratio de mortalidad materna" t="r"/>
    <k n="Salario mínimo" t="r"/>
    <k n="Subdivisiones" t="r"/>
    <k n="Tamaño de las fuerzas armadas" t="r"/>
    <k n="Tasa de desempleo" t="r"/>
    <k n="Tasa de fertilidad"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tura" t="s"/>
    <k n="`Área" t="r"/>
    <k n="Capital/ciudad principal" t="r"/>
    <k n="Ciudad más grande" t="r"/>
    <k n="Descripción" t="s"/>
    <k n="Hogares" t="r"/>
    <k n="Imagen" t="r"/>
    <k n="LearnMoreOnLink" t="r"/>
    <k n="Líder(es)" t="r"/>
    <k n="Nombre" t="s"/>
    <k n="País o región" t="r"/>
    <k n="Población" t="r"/>
    <k n="UniqueName" t="s"/>
    <k n="VDPID/VSID" t="s"/>
    <k n="Zona(s) horaria(s)" t="r"/>
  </s>
  <s t="_webimage">
    <k n="WebImageIdentifier" t="i"/>
    <k n="_Provider" t="spb"/>
    <k n="Attribution" t="spb"/>
    <k n="CalcOrigin" t="i"/>
    <k n="ComputedImage" t="b"/>
    <k n="Text" t="s"/>
  </s>
</rvStructures>
</file>

<file path=xl/richData/rdsupportingpropertybag.xml><?xml version="1.0" encoding="utf-8"?>
<supportingPropertyBags xmlns="http://schemas.microsoft.com/office/spreadsheetml/2017/richdata2">
  <spbArrays count="6">
    <a count="27">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Abreviatura</v>
      <v t="s">Ciudad más grande</v>
      <v t="s">Hogares</v>
      <v t="s">Zona(s) horaria(s)</v>
      <v t="s">_Flags</v>
      <v t="s">VDPID/VSID</v>
      <v t="s">UniqueName</v>
      <v t="s">_DisplayString</v>
      <v t="s">LearnMoreOnLink</v>
      <v t="s">Imagen</v>
      <v t="s">Descripción</v>
    </a>
    <a count="6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5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Población: participación en la fuerza laboral (%)</v>
      <v t="s">Salario mínimo</v>
      <v t="s">Tasa de desempleo</v>
      <v t="s">Matriculación en educación primaria en bruto (%)</v>
      <v t="s">Matriculación en educación terciaria en bruto (%)</v>
      <v t="s">Médicos por mil</v>
      <v t="s">Tamaño de las fuerzas armadas</v>
      <v t="s">Zona(s) horaria(s)</v>
      <v t="s">Código de llamada</v>
      <v t="s">_Flags</v>
      <v t="s">VDPID/VSID</v>
      <v t="s">UniqueName</v>
      <v t="s">_DisplayString</v>
      <v t="s">LearnMoreOnLink</v>
      <v t="s">Imagen</v>
      <v t="s">Descripción</v>
    </a>
    <a count="6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28">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Abreviatura</v>
      <v t="s">Ciudad más grande</v>
      <v t="s">Hogares</v>
      <v t="s">Zona(s) horaria(s)</v>
      <v t="s">_Flags</v>
      <v t="s">VDPID/VSID</v>
      <v t="s">UniqueName</v>
      <v t="s">_DisplayString</v>
      <v t="s">LearnMoreOnLink</v>
      <v t="s">Imagen</v>
      <v t="s">Descripción</v>
    </a>
  </spbArrays>
  <spbData count="135">
    <spb s="0">
      <v xml:space="preserve">Wikipedia	</v>
      <v xml:space="preserve">CC-BY-SA	</v>
      <v xml:space="preserve">http://en.wikipedia.org/wiki/Quintana_Roo	</v>
      <v xml:space="preserve">http://creativecommons.org/licenses/by-sa/3.0/	</v>
    </spb>
    <spb s="0">
      <v xml:space="preserve">Wikipedia	Wikipedia	</v>
      <v xml:space="preserve">CC-BY-SA	CC-BY-SA	</v>
      <v xml:space="preserve">http://en.wikipedia.org/wiki/Quintana_Roo	http://es.wikipedia.org/wiki/Quintana_Roo	</v>
      <v xml:space="preserve">http://creativecommons.org/licenses/by-sa/3.0/	http://creativecommons.org/licenses/by-sa/3.0/	</v>
    </spb>
    <spb s="0">
      <v xml:space="preserve">beta.inegi.org.mx	</v>
      <v xml:space="preserve">	</v>
      <v xml:space="preserve">http://www.beta.inegi.org.mx/app/tmp/Infoenoe/Default_15mas_en.aspx#EmploymentAmount	</v>
      <v xml:space="preserve">	</v>
    </spb>
    <spb s="0">
      <v xml:space="preserve">Wikipedia	</v>
      <v xml:space="preserve">CC-BY-SA	</v>
      <v xml:space="preserve">http://es.wikipedia.org/wiki/Quintana_Roo	</v>
      <v xml:space="preserve">http://creativecommons.org/licenses/by-sa/3.0/	</v>
    </spb>
    <spb s="1">
      <v>0</v>
      <v>1</v>
      <v>2</v>
      <v>0</v>
      <v>1</v>
      <v>0</v>
      <v>3</v>
      <v>1</v>
      <v>1</v>
      <v>1</v>
    </spb>
    <spb s="2">
      <v>Area</v>
      <v>Image</v>
      <v>Name</v>
      <v>Households</v>
      <v>Population</v>
      <v>UniqueName</v>
      <v>VDPID/VSID</v>
      <v>Abbreviation</v>
      <v>Description</v>
      <v>Country/region</v>
      <v>LearnMoreOnLink</v>
      <v>Largest city</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2017</v>
      <v>2020</v>
    </spb>
    <spb s="10">
      <v>4</v>
    </spb>
    <spb s="0">
      <v xml:space="preserve">Wikipedia	</v>
      <v xml:space="preserve">Public domain	</v>
      <v xml:space="preserve">http://en.wikipedia.org/wiki/Quintana_Roo	</v>
      <v xml:space="preserve">http://en.wikipedia.org/wiki/Public_domain	</v>
    </spb>
    <spb s="0">
      <v xml:space="preserve">data.worldbank.org	</v>
      <v xml:space="preserve">	</v>
      <v xml:space="preserve">http://data.worldbank.org/indicator/FP.CPI.TOTL	</v>
      <v xml:space="preserve">	</v>
    </spb>
    <spb s="0">
      <v xml:space="preserve">Wikipedia	Cia	Youtube	</v>
      <v xml:space="preserve">CC-BY-SA			</v>
      <v xml:space="preserve">http://en.wikipedia.org/wiki/Dominican_Republic	https://www.cia.gov/library/publications/the-world-factbook/geos/dr.html?Transportation	https://www.youtube.com/user/DominicanRepublic100	</v>
      <v xml:space="preserve">http://creativecommons.org/licenses/by-sa/3.0/			</v>
    </spb>
    <spb s="0">
      <v xml:space="preserve">Wikipedia	</v>
      <v xml:space="preserve">CC-BY-SA	</v>
      <v xml:space="preserve">http://en.wikipedia.org/wiki/Dominican_Republic	</v>
      <v xml:space="preserve">http://creativecommons.org/licenses/by-sa/3.0/	</v>
    </spb>
    <spb s="0">
      <v xml:space="preserve">Wikipedia	Wikipedia	</v>
      <v xml:space="preserve">CC-BY-SA	CC-BY-SA	</v>
      <v xml:space="preserve">http://en.wikipedia.org/wiki/Dominican_Republic	http://es.wikipedia.org/wiki/República_Dominicana	</v>
      <v xml:space="preserve">http://creativecommons.org/licenses/by-sa/3.0/	http://creativecommons.org/licenses/by-sa/3.0/	</v>
    </spb>
    <spb s="0">
      <v xml:space="preserve">data.worldbank.org	</v>
      <v xml:space="preserve">	</v>
      <v xml:space="preserve">http://data.worldbank.org/indicator/SP.POP.TOTL	</v>
      <v xml:space="preserve">	</v>
    </spb>
    <spb s="0">
      <v xml:space="preserve">Wikipedia	</v>
      <v xml:space="preserve">CC-BY-SA	</v>
      <v xml:space="preserve">http://es.wikipedia.org/wiki/República_Dominicana	</v>
      <v xml:space="preserve">http://creativecommons.org/licenses/by-sa/3.0/	</v>
    </spb>
    <spb s="0">
      <v xml:space="preserve">data.worldbank.org	</v>
      <v xml:space="preserve">	</v>
      <v xml:space="preserve">http://data.worldbank.org/indicator/SH.MED.PHYS.ZS	</v>
      <v xml:space="preserve">	</v>
    </spb>
    <spb s="0">
      <v xml:space="preserve">data.worldbank.org	</v>
      <v xml:space="preserve">	</v>
      <v xml:space="preserve">http://data.worldbank.org/indicator/SP.URB.TOTL	</v>
      <v xml:space="preserve">	</v>
    </spb>
    <spb s="0">
      <v xml:space="preserve">Cia	</v>
      <v xml:space="preserve">	</v>
      <v xml:space="preserve">https://www.cia.gov/library/publications/the-world-factbook/geos/dr.html?Transportation	</v>
      <v xml:space="preserve">	</v>
    </spb>
    <spb s="0">
      <v xml:space="preserve">Wikipedia	Wikipedia	Cia	</v>
      <v xml:space="preserve">CC-BY-SA	CC-BY-SA		</v>
      <v xml:space="preserve">http://en.wikipedia.org/wiki/Dominican_Republic	http://es.wikipedia.org/wiki/República_Dominicana	https://www.cia.gov/library/publications/the-world-factbook/geos/dr.html?Transportation	</v>
      <v xml:space="preserve">http://creativecommons.org/licenses/by-sa/3.0/	http://creativecommons.org/licenses/by-sa/3.0/		</v>
    </spb>
    <spb s="0">
      <v xml:space="preserve">data.worldbank.org	</v>
      <v xml:space="preserve">	</v>
      <v xml:space="preserve">http://data.worldbank.org/indicator/SP.DYN.LE00.IN	</v>
      <v xml:space="preserve">	</v>
    </spb>
    <spb s="0">
      <v xml:space="preserve">data.worldbank.org	</v>
      <v xml:space="preserve">	</v>
      <v xml:space="preserve">http://data.worldbank.org/indicator/SP.DYN.CBRT.IN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http://data.worldbank.org/indicator/SL.TLF.CACT.ZS	</v>
      <v xml:space="preserve">	</v>
    </spb>
    <spb s="11">
      <v>15</v>
      <v>16</v>
      <v>17</v>
      <v>18</v>
      <v>19</v>
      <v>18</v>
      <v>17</v>
      <v>20</v>
      <v>18</v>
      <v>17</v>
      <v>21</v>
      <v>17</v>
      <v>22</v>
      <v>23</v>
      <v>24</v>
      <v>17</v>
      <v>25</v>
      <v>23</v>
      <v>26</v>
      <v>27</v>
      <v>28</v>
      <v>23</v>
      <v>23</v>
      <v>23</v>
      <v>16</v>
      <v>23</v>
      <v>24</v>
      <v>23</v>
      <v>29</v>
      <v>30</v>
      <v>31</v>
      <v>32</v>
      <v>23</v>
      <v>23</v>
      <v>23</v>
      <v>33</v>
      <v>23</v>
      <v>23</v>
      <v>23</v>
      <v>23</v>
      <v>23</v>
      <v>23</v>
      <v>23</v>
    </spb>
    <spb s="12">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1</v>
      <v>Name</v>
      <v>LearnMoreOnLink</v>
    </spb>
    <spb s="13">
      <v>2019</v>
      <v>2019</v>
      <v>kilómetro cuadrado</v>
      <v>2019</v>
      <v>2017</v>
      <v>2019</v>
      <v>2019</v>
      <v>años (2018)</v>
      <v>2019</v>
      <v>por mil (2018)</v>
      <v>2018</v>
      <v>por mil (2018)</v>
      <v>2016</v>
      <v>2016</v>
      <v>2018</v>
      <v>por litro (2016)</v>
      <v>2019</v>
      <v>2015</v>
      <v>muertes por 100 000 (2017)</v>
      <v>kWh (2014)</v>
      <v>2017</v>
      <v>kilotones por año (2016)</v>
      <v>2014</v>
      <v>2018</v>
      <v>2017</v>
      <v>2019</v>
      <v>2018</v>
      <v>2018</v>
      <v>2018</v>
      <v>2018</v>
      <v>2018</v>
      <v>2018</v>
      <v>2018</v>
    </spb>
    <spb s="10">
      <v>5</v>
    </spb>
    <spb s="10">
      <v>6</v>
    </spb>
    <spb s="10">
      <v>7</v>
    </spb>
    <spb s="0">
      <v xml:space="preserve">Wikipedia	</v>
      <v xml:space="preserve">Public domain	</v>
      <v xml:space="preserve">http://es.wikipedia.org/wiki/República_Dominicana	</v>
      <v xml:space="preserve">http://en.wikipedia.org/wiki/Public_domain	</v>
    </spb>
    <spb s="10">
      <v>8</v>
    </spb>
    <spb s="10">
      <v>9</v>
    </spb>
    <spb s="10">
      <v>10</v>
    </spb>
    <spb s="10">
      <v>11</v>
    </spb>
    <spb s="10">
      <v>12</v>
    </spb>
    <spb s="0">
      <v xml:space="preserve">Wikipedia	</v>
      <v xml:space="preserve">CC-BY-SA	</v>
      <v xml:space="preserve">http://en.wikipedia.org/wiki/Jalisco	</v>
      <v xml:space="preserve">http://creativecommons.org/licenses/by-sa/3.0/	</v>
    </spb>
    <spb s="0">
      <v xml:space="preserve">Wikipedia	Wikipedia	</v>
      <v xml:space="preserve">CC-BY-SA	CC-BY-SA	</v>
      <v xml:space="preserve">http://en.wikipedia.org/wiki/Jalisco	http://es.wikipedia.org/wiki/Jalisco	</v>
      <v xml:space="preserve">http://creativecommons.org/licenses/by-sa/3.0/	http://creativecommons.org/licenses/by-sa/3.0/	</v>
    </spb>
    <spb s="0">
      <v xml:space="preserve">Wikipedia	</v>
      <v xml:space="preserve">CC-BY-SA	</v>
      <v xml:space="preserve">http://es.wikipedia.org/wiki/Jalisco	</v>
      <v xml:space="preserve">http://creativecommons.org/licenses/by-sa/3.0/	</v>
    </spb>
    <spb s="1">
      <v>47</v>
      <v>48</v>
      <v>2</v>
      <v>47</v>
      <v>48</v>
      <v>47</v>
      <v>49</v>
      <v>48</v>
      <v>48</v>
      <v>48</v>
    </spb>
    <spb s="0">
      <v xml:space="preserve">Wikipedia	</v>
      <v xml:space="preserve">Public domain	</v>
      <v xml:space="preserve">http://es.wikipedia.org/wiki/Jalisco	</v>
      <v xml:space="preserve">http://en.wikipedia.org/wiki/Public_domain	</v>
    </spb>
    <spb s="0">
      <v xml:space="preserve">Wikipedia	Cia	travel.state.gov	</v>
      <v xml:space="preserve">CC-BY-SA			</v>
      <v xml:space="preserve">http://en.wikipedia.org/wiki/Panama	https://www.cia.gov/library/publications/the-world-factbook/geos/pm.html?Transportation	https://travel.state.gov/content/travel/en/international-travel/International-Travel-Country-Information-Pages/Panama.html	</v>
      <v xml:space="preserve">http://creativecommons.org/licenses/by-sa/3.0/			</v>
    </spb>
    <spb s="0">
      <v xml:space="preserve">Wikipedia	</v>
      <v xml:space="preserve">CC-BY-SA	</v>
      <v xml:space="preserve">http://en.wikipedia.org/wiki/Panama	</v>
      <v xml:space="preserve">http://creativecommons.org/licenses/by-sa/3.0/	</v>
    </spb>
    <spb s="0">
      <v xml:space="preserve">Wikipedia	Wikipedia	</v>
      <v xml:space="preserve">CC-BY-SA	CC-BY-SA	</v>
      <v xml:space="preserve">http://en.wikipedia.org/wiki/Panama	http://es.wikipedia.org/wiki/Panamá	</v>
      <v xml:space="preserve">http://creativecommons.org/licenses/by-sa/3.0/	http://creativecommons.org/licenses/by-sa/3.0/	</v>
    </spb>
    <spb s="0">
      <v xml:space="preserve">Wikipedia	</v>
      <v xml:space="preserve">CC-BY-SA	</v>
      <v xml:space="preserve">http://es.wikipedia.org/wiki/Panamá	</v>
      <v xml:space="preserve">http://creativecommons.org/licenses/by-sa/3.0/	</v>
    </spb>
    <spb s="0">
      <v xml:space="preserve">Cia	</v>
      <v xml:space="preserve">	</v>
      <v xml:space="preserve">https://www.cia.gov/library/publications/the-world-factbook/geos/pm.html?Transportation	</v>
      <v xml:space="preserve">	</v>
    </spb>
    <spb s="0">
      <v xml:space="preserve">Wikipedia	Wikipedia	Wikipedia	Cia	</v>
      <v xml:space="preserve">CC-BY-SA	CC-BY-SA	CC-BY-SA		</v>
      <v xml:space="preserve">http://en.wikipedia.org/wiki/Panama	http://es.wikipedia.org/wiki/Panamá	http://fr.wikipedia.org/wiki/Panama	https://www.cia.gov/library/publications/the-world-factbook/geos/pm.html?Transportation	</v>
      <v xml:space="preserve">http://creativecommons.org/licenses/by-sa/3.0/	http://creativecommons.org/licenses/by-sa/3.0/	http://creativecommons.org/licenses/by-sa/3.0/		</v>
    </spb>
    <spb s="0">
      <v xml:space="preserve">Wikipedia	Cia	</v>
      <v xml:space="preserve">CC-BY-SA		</v>
      <v xml:space="preserve">http://en.wikipedia.org/wiki/Panama	https://www.cia.gov/library/publications/the-world-factbook/geos/pm.html?Transportation	</v>
      <v xml:space="preserve">http://creativecommons.org/licenses/by-sa/3.0/		</v>
    </spb>
    <spb s="14">
      <v>15</v>
      <v>52</v>
      <v>53</v>
      <v>54</v>
      <v>19</v>
      <v>54</v>
      <v>53</v>
      <v>55</v>
      <v>54</v>
      <v>53</v>
      <v>21</v>
      <v>22</v>
      <v>56</v>
      <v>57</v>
      <v>58</v>
      <v>25</v>
      <v>56</v>
      <v>26</v>
      <v>27</v>
      <v>28</v>
      <v>56</v>
      <v>56</v>
      <v>52</v>
      <v>56</v>
      <v>57</v>
      <v>56</v>
      <v>29</v>
      <v>30</v>
      <v>31</v>
      <v>32</v>
      <v>56</v>
      <v>56</v>
      <v>56</v>
      <v>33</v>
      <v>56</v>
      <v>56</v>
      <v>56</v>
      <v>56</v>
      <v>56</v>
      <v>56</v>
      <v>56</v>
      <v>52</v>
    </spb>
    <spb s="15">
      <v>CPI</v>
      <v>GDP</v>
      <v>Area</v>
      <v>Image</v>
      <v>Name</v>
      <v>Population</v>
      <v>UniqueName</v>
      <v>VDPID/VSID</v>
      <v>Abbreviation</v>
      <v>Description</v>
      <v>National anthem</v>
      <v>Minimum wage</v>
      <v>LearnMoreOnLink</v>
      <v>Physicians per thousand</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2</v>
      <v>Name</v>
      <v>LearnMoreOnLink</v>
    </spb>
    <spb s="16">
      <v>2019</v>
      <v>2019</v>
      <v>kilómetro cuadrado</v>
      <v>2019</v>
      <v>2016</v>
      <v>2019</v>
      <v>2019</v>
      <v>años (2018)</v>
      <v>2019</v>
      <v>por mil (2018)</v>
      <v>2018</v>
      <v>por mil (2018)</v>
      <v>2016</v>
      <v>2016</v>
      <v>por litro (2016)</v>
      <v>2019</v>
      <v>2015</v>
      <v>muertes por 100 000 (2017)</v>
      <v>kWh (2014)</v>
      <v>2017</v>
      <v>kilotones por año (2016)</v>
      <v>2014</v>
      <v>2017</v>
      <v>2016</v>
      <v>2019</v>
      <v>2018</v>
      <v>2018</v>
      <v>2018</v>
      <v>2018</v>
      <v>2018</v>
      <v>2018</v>
      <v>2018</v>
      <v>2019</v>
    </spb>
    <spb s="0">
      <v xml:space="preserve">Wikipedia	</v>
      <v xml:space="preserve">Public domain	</v>
      <v xml:space="preserve">http://es.wikipedia.org/wiki/Panamá	</v>
      <v xml:space="preserve">http://en.wikipedia.org/wiki/Public_domain	</v>
    </spb>
    <spb s="0">
      <v xml:space="preserve">Wikipedia	Wikipedia	</v>
      <v xml:space="preserve">CC-BY-SA	CC-BY-SA	</v>
      <v xml:space="preserve">http://en.wikipedia.org/wiki/Baja_California	http://es.wikipedia.org/wiki/Baja_California	</v>
      <v xml:space="preserve">http://creativecommons.org/licenses/by-sa/3.0/	http://creativecommons.org/licenses/by-sa/3.0/	</v>
    </spb>
    <spb s="0">
      <v xml:space="preserve">Wikipedia	</v>
      <v xml:space="preserve">CC-BY-SA	</v>
      <v xml:space="preserve">http://en.wikipedia.org/wiki/Baja_California	</v>
      <v xml:space="preserve">http://creativecommons.org/licenses/by-sa/3.0/	</v>
    </spb>
    <spb s="0">
      <v xml:space="preserve">Wikipedia	</v>
      <v xml:space="preserve">CC-BY-SA	</v>
      <v xml:space="preserve">http://es.wikipedia.org/wiki/Baja_California	</v>
      <v xml:space="preserve">http://creativecommons.org/licenses/by-sa/3.0/	</v>
    </spb>
    <spb s="17">
      <v>64</v>
      <v>64</v>
      <v>2</v>
      <v>65</v>
      <v>64</v>
      <v>65</v>
      <v>66</v>
      <v>64</v>
      <v>64</v>
    </spb>
    <spb s="0">
      <v xml:space="preserve">Wikipedia	</v>
      <v xml:space="preserve">Public domain	</v>
      <v xml:space="preserve">http://tr.wikipedia.org/wiki/Baja_California	</v>
      <v xml:space="preserve">http://en.wikipedia.org/wiki/Public_domain	</v>
    </spb>
    <spb s="0">
      <v xml:space="preserve">Wikipedia	Cia	travel.state.gov	</v>
      <v xml:space="preserve">CC-BY-SA			</v>
      <v xml:space="preserve">http://en.wikipedia.org/wiki/Cuba	https://www.cia.gov/library/publications/the-world-factbook/geos/cu.html?Transportation	https://travel.state.gov/content/travel/en/international-travel/International-Travel-Country-Information-Pages/Cuba.html	</v>
      <v xml:space="preserve">http://creativecommons.org/licenses/by-sa/3.0/			</v>
    </spb>
    <spb s="0">
      <v xml:space="preserve">Wikipedia	</v>
      <v xml:space="preserve">CC-BY-SA	</v>
      <v xml:space="preserve">http://en.wikipedia.org/wiki/Cuba	</v>
      <v xml:space="preserve">http://creativecommons.org/licenses/by-sa/3.0/	</v>
    </spb>
    <spb s="0">
      <v xml:space="preserve">Wikipedia	Wikipedia	</v>
      <v xml:space="preserve">CC-BY-SA	CC-BY-SA	</v>
      <v xml:space="preserve">http://en.wikipedia.org/wiki/Cuba	http://es.wikipedia.org/wiki/Cuba	</v>
      <v xml:space="preserve">http://creativecommons.org/licenses/by-sa/3.0/	http://creativecommons.org/licenses/by-sa/3.0/	</v>
    </spb>
    <spb s="0">
      <v xml:space="preserve">Wikipedia	</v>
      <v xml:space="preserve">CC-BY-SA	</v>
      <v xml:space="preserve">http://es.wikipedia.org/wiki/Cuba	</v>
      <v xml:space="preserve">http://creativecommons.org/licenses/by-sa/3.0/	</v>
    </spb>
    <spb s="0">
      <v xml:space="preserve">Wikipedia	travel.state.gov	</v>
      <v xml:space="preserve">CC-BY-SA		</v>
      <v xml:space="preserve">http://en.wikipedia.org/wiki/Cuba	https://travel.state.gov/content/travel/en/international-travel/International-Travel-Country-Information-Pages/Cuba.html	</v>
      <v xml:space="preserve">http://creativecommons.org/licenses/by-sa/3.0/		</v>
    </spb>
    <spb s="0">
      <v xml:space="preserve">Wikipedia	Wikipedia	Wikipedia	Cia	</v>
      <v xml:space="preserve">CC-BY-SA	CC-BY-SA	CC-BY-SA		</v>
      <v xml:space="preserve">http://en.wikipedia.org/wiki/Cuba	http://es.wikipedia.org/wiki/Cuba	http://fr.wikipedia.org/wiki/Cuba	https://www.cia.gov/library/publications/the-world-factbook/geos/cu.html?Transportation	</v>
      <v xml:space="preserve">http://creativecommons.org/licenses/by-sa/3.0/	http://creativecommons.org/licenses/by-sa/3.0/	http://creativecommons.org/licenses/by-sa/3.0/		</v>
    </spb>
    <spb s="0">
      <v xml:space="preserve">Wikipedia	Cia	</v>
      <v xml:space="preserve">CC-BY-SA		</v>
      <v xml:space="preserve">http://en.wikipedia.org/wiki/Cuba	https://www.cia.gov/library/publications/the-world-factbook/geos/cu.html?Transportation	</v>
      <v xml:space="preserve">http://creativecommons.org/licenses/by-sa/3.0/		</v>
    </spb>
    <spb s="0">
      <v xml:space="preserve">Cia	</v>
      <v xml:space="preserve">	</v>
      <v xml:space="preserve">https://www.cia.gov/library/publications/the-world-factbook/geos/cu.html?Transportation	</v>
      <v xml:space="preserve">	</v>
    </spb>
    <spb s="18">
      <v>69</v>
      <v>70</v>
      <v>71</v>
      <v>19</v>
      <v>71</v>
      <v>70</v>
      <v>72</v>
      <v>71</v>
      <v>73</v>
      <v>70</v>
      <v>21</v>
      <v>70</v>
      <v>22</v>
      <v>74</v>
      <v>75</v>
      <v>25</v>
      <v>76</v>
      <v>26</v>
      <v>27</v>
      <v>28</v>
      <v>76</v>
      <v>76</v>
      <v>69</v>
      <v>74</v>
      <v>29</v>
      <v>30</v>
      <v>31</v>
      <v>32</v>
      <v>76</v>
      <v>76</v>
      <v>76</v>
      <v>33</v>
    </spb>
    <spb s="19">
      <v>GDP</v>
      <v>Area</v>
      <v>Image</v>
      <v>Name</v>
      <v>Population</v>
      <v>UniqueName</v>
      <v>VDPID/VSID</v>
      <v>Abbreviation</v>
      <v>Description</v>
      <v>National anthem</v>
      <v>Official name</v>
      <v>Minimum wage</v>
      <v>LearnMoreOnLink</v>
      <v>Physicians per thousand</v>
      <v>Currency code</v>
      <v>Urban population</v>
      <v>Largest city</v>
      <v>Calling code</v>
      <v>Life expectancy</v>
      <v>Unemployment rate</v>
      <v>Birth rate</v>
      <v>Fertility rate</v>
      <v>Forested area (%)</v>
      <v>Infant mortality</v>
      <v>Agricultural land (%)</v>
      <v>Gasoline price</v>
      <v>Capital/Major City</v>
      <v>Maternal mortality ratio</v>
      <v>Electric power consumption</v>
      <v>Armed forces size</v>
      <v>Carbon dioxide emissions</v>
      <v>Fossil fuel energy consumption</v>
      <v>Gross primary education enrollment (%)</v>
      <v>Gross tertiary education enrollment (%)</v>
      <v>Population: Labor force participation (%)</v>
    </spb>
    <spb s="3">
      <v>3</v>
      <v>Name</v>
      <v>LearnMoreOnLink</v>
    </spb>
    <spb s="20">
      <v>7</v>
      <v>7</v>
      <v>7</v>
    </spb>
    <spb s="21">
      <v>1</v>
      <v>2</v>
    </spb>
    <spb s="22">
      <v>2018</v>
      <v>kilómetro cuadrado</v>
      <v>2019</v>
      <v>2018</v>
      <v>2019</v>
      <v>años (2018)</v>
      <v>2019</v>
      <v>por mil (2018)</v>
      <v>2018</v>
      <v>por mil (2018)</v>
      <v>2016</v>
      <v>2016</v>
      <v>por litro (2014)</v>
      <v>muertes por 100 000 (2017)</v>
      <v>kWh (2014)</v>
      <v>2017</v>
      <v>kilotones por año (2016)</v>
      <v>2014</v>
      <v>2018</v>
      <v>2018</v>
      <v>2019</v>
    </spb>
    <spb s="0">
      <v xml:space="preserve">Wikipedia	</v>
      <v xml:space="preserve">Public domain	</v>
      <v xml:space="preserve">http://es.wikipedia.org/wiki/Cuba	</v>
      <v xml:space="preserve">http://en.wikipedia.org/wiki/Public_domain	</v>
    </spb>
    <spb s="0">
      <v xml:space="preserve">Wikipedia	</v>
      <v xml:space="preserve">CC-BY-SA	</v>
      <v xml:space="preserve">http://en.wikipedia.org/wiki/Nuevo_León	</v>
      <v xml:space="preserve">http://creativecommons.org/licenses/by-sa/3.0/	</v>
    </spb>
    <spb s="0">
      <v xml:space="preserve">Wikipedia	Wikipedia	</v>
      <v xml:space="preserve">CC-BY-SA	CC-BY-SA	</v>
      <v xml:space="preserve">http://es.wikipedia.org/wiki/Nuevo_León	http://lv.wikipedia.org/wiki/Nuevoleona	</v>
      <v xml:space="preserve">http://creativecommons.org/licenses/by-sa/3.0/	http://creativecommons.org/licenses/by-sa/3.0/	</v>
    </spb>
    <spb s="0">
      <v xml:space="preserve">Wikipedia	</v>
      <v xml:space="preserve">CC-BY-SA	</v>
      <v xml:space="preserve">http://es.wikipedia.org/wiki/Nuevo_León	</v>
      <v xml:space="preserve">http://creativecommons.org/licenses/by-sa/3.0/	</v>
    </spb>
    <spb s="0">
      <v xml:space="preserve">Wikipedia	Wikipedia	Wikipedia	</v>
      <v xml:space="preserve">CC-BY-SA	CC-BY-SA	CC-BY-SA	</v>
      <v xml:space="preserve">http://en.wikipedia.org/wiki/Nuevo_León	http://es.wikipedia.org/wiki/Nuevo_León	http://lv.wikipedia.org/wiki/Nuevoleona	</v>
      <v xml:space="preserve">http://creativecommons.org/licenses/by-sa/3.0/	http://creativecommons.org/licenses/by-sa/3.0/	http://creativecommons.org/licenses/by-sa/3.0/	</v>
    </spb>
    <spb s="17">
      <v>84</v>
      <v>85</v>
      <v>2</v>
      <v>84</v>
      <v>85</v>
      <v>84</v>
      <v>86</v>
      <v>87</v>
      <v>87</v>
    </spb>
    <spb s="0">
      <v xml:space="preserve">Wikipedia	</v>
      <v xml:space="preserve">Public domain	</v>
      <v xml:space="preserve">http://en.wikipedia.org/wiki/Nuevo_León	</v>
      <v xml:space="preserve">http://en.wikipedia.org/wiki/Public_domain	</v>
    </spb>
    <spb s="0">
      <v xml:space="preserve">Wikipedia	Cia	travel.state.gov	</v>
      <v xml:space="preserve">CC-BY-SA			</v>
      <v xml:space="preserve">http://en.wikipedia.org/wiki/Venezuela	https://www.cia.gov/library/publications/the-world-factbook/geos/ve.html?Transportation	https://travel.state.gov/content/travel/en/international-travel/International-Travel-Country-Information-Pages/Venezuela.html	</v>
      <v xml:space="preserve">http://creativecommons.org/licenses/by-sa/3.0/			</v>
    </spb>
    <spb s="0">
      <v xml:space="preserve">Wikipedia	Wikipedia	Wikipedia	</v>
      <v xml:space="preserve">CC-BY-SA	CC-BY-SA	CC-BY-SA	</v>
      <v xml:space="preserve">http://en.wikipedia.org/wiki/Venezuela	http://es.wikipedia.org/wiki/Venezuela	http://fr.wikipedia.org/wiki/Venezuela	</v>
      <v xml:space="preserve">http://creativecommons.org/licenses/by-sa/3.0/	http://creativecommons.org/licenses/by-sa/3.0/	http://creativecommons.org/licenses/by-sa/3.0/	</v>
    </spb>
    <spb s="0">
      <v xml:space="preserve">Wikipedia	Wikipedia	</v>
      <v xml:space="preserve">CC-BY-SA	CC-BY-SA	</v>
      <v xml:space="preserve">http://en.wikipedia.org/wiki/Venezuela	http://es.wikipedia.org/wiki/Venezuela	</v>
      <v xml:space="preserve">http://creativecommons.org/licenses/by-sa/3.0/	http://creativecommons.org/licenses/by-sa/3.0/	</v>
    </spb>
    <spb s="0">
      <v xml:space="preserve">Wikipedia	</v>
      <v xml:space="preserve">CC-BY-SA	</v>
      <v xml:space="preserve">http://en.wikipedia.org/wiki/Venezuela	</v>
      <v xml:space="preserve">http://creativecommons.org/licenses/by-sa/3.0/	</v>
    </spb>
    <spb s="0">
      <v xml:space="preserve">Wikipedia	</v>
      <v xml:space="preserve">CC-BY-SA	</v>
      <v xml:space="preserve">http://es.wikipedia.org/wiki/Venezuela	</v>
      <v xml:space="preserve">http://creativecommons.org/licenses/by-sa/3.0/	</v>
    </spb>
    <spb s="0">
      <v xml:space="preserve">Cia	</v>
      <v xml:space="preserve">	</v>
      <v xml:space="preserve">https://www.cia.gov/library/publications/the-world-factbook/geos/ve.html?Transportation	</v>
      <v xml:space="preserve">	</v>
    </spb>
    <spb s="0">
      <v xml:space="preserve">Wikipedia	Wikipedia	Wikipedia	Cia	</v>
      <v xml:space="preserve">CC-BY-SA	CC-BY-SA	CC-BY-SA		</v>
      <v xml:space="preserve">http://en.wikipedia.org/wiki/Venezuela	http://es.wikipedia.org/wiki/Venezuela	http://fr.wikipedia.org/wiki/Venezuela	https://www.cia.gov/library/publications/the-world-factbook/geos/ve.html?Transportation	</v>
      <v xml:space="preserve">http://creativecommons.org/licenses/by-sa/3.0/	http://creativecommons.org/licenses/by-sa/3.0/	http://creativecommons.org/licenses/by-sa/3.0/		</v>
    </spb>
    <spb s="0">
      <v xml:space="preserve">Wikipedia	Cia	</v>
      <v xml:space="preserve">CC-BY-SA		</v>
      <v xml:space="preserve">http://en.wikipedia.org/wiki/Venezuela	https://www.cia.gov/library/publications/the-world-factbook/geos/ve.html?Transportation	</v>
      <v xml:space="preserve">http://creativecommons.org/licenses/by-sa/3.0/		</v>
    </spb>
    <spb s="23">
      <v>15</v>
      <v>90</v>
      <v>91</v>
      <v>92</v>
      <v>19</v>
      <v>92</v>
      <v>93</v>
      <v>94</v>
      <v>92</v>
      <v>93</v>
      <v>21</v>
      <v>93</v>
      <v>22</v>
      <v>95</v>
      <v>96</v>
      <v>97</v>
      <v>25</v>
      <v>95</v>
      <v>26</v>
      <v>27</v>
      <v>28</v>
      <v>95</v>
      <v>95</v>
      <v>90</v>
      <v>95</v>
      <v>96</v>
      <v>95</v>
      <v>29</v>
      <v>30</v>
      <v>31</v>
      <v>32</v>
      <v>95</v>
      <v>95</v>
      <v>95</v>
      <v>33</v>
      <v>95</v>
      <v>95</v>
      <v>95</v>
      <v>95</v>
      <v>95</v>
      <v>95</v>
      <v>95</v>
      <v>90</v>
    </spb>
    <spb s="24">
      <v>CPI</v>
      <v>GDP</v>
      <v>Area</v>
      <v>Image</v>
      <v>Name</v>
      <v>Population</v>
      <v>UniqueName</v>
      <v>VDPID/VSID</v>
      <v>Abbreviation</v>
      <v>Description</v>
      <v>National anthem</v>
      <v>Minimum wage</v>
      <v>LearnMoreOnLink</v>
      <v>Physicians per thousand</v>
      <v>Currency code</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4</v>
      <v>Name</v>
      <v>LearnMoreOnLink</v>
    </spb>
    <spb s="16">
      <v>2016</v>
      <v>2014</v>
      <v>kilómetro cuadrado</v>
      <v>2019</v>
      <v>2001</v>
      <v>2019</v>
      <v>2016</v>
      <v>años (2018)</v>
      <v>2019</v>
      <v>por mil (2018)</v>
      <v>2018</v>
      <v>por mil (2018)</v>
      <v>2016</v>
      <v>2016</v>
      <v>por litro (2016)</v>
      <v>2019</v>
      <v>2015</v>
      <v>muertes por 100 000 (2017)</v>
      <v>kWh (2014)</v>
      <v>2017</v>
      <v>kilotones por año (2016)</v>
      <v>2013</v>
      <v>2017</v>
      <v>2009</v>
      <v>2019</v>
      <v>2006</v>
      <v>2006</v>
      <v>2006</v>
      <v>2006</v>
      <v>2006</v>
      <v>2006</v>
      <v>2006</v>
      <v>2002</v>
    </spb>
    <spb s="0">
      <v xml:space="preserve">Wikipedia	</v>
      <v xml:space="preserve">Public domain	</v>
      <v xml:space="preserve">http://es.wikipedia.org/wiki/Venezuela	</v>
      <v xml:space="preserve">http://en.wikipedia.org/wiki/Public_domain	</v>
    </spb>
    <spb s="0">
      <v xml:space="preserve">Wikipedia	</v>
      <v xml:space="preserve">CC-BY-SA	</v>
      <v xml:space="preserve">http://en.wikipedia.org/wiki/Yucatán	</v>
      <v xml:space="preserve">http://creativecommons.org/licenses/by-sa/3.0/	</v>
    </spb>
    <spb s="0">
      <v xml:space="preserve">Wikipedia	Wikipedia	</v>
      <v xml:space="preserve">CC-BY-SA	CC-BY-SA	</v>
      <v xml:space="preserve">http://es.wikipedia.org/wiki/Yucatán	http://pl.wikipedia.org/wiki/Jukatan_(stan)	</v>
      <v xml:space="preserve">http://creativecommons.org/licenses/by-sa/3.0/	http://creativecommons.org/licenses/by-sa/3.0/	</v>
    </spb>
    <spb s="0">
      <v xml:space="preserve">Wikipedia	</v>
      <v xml:space="preserve">CC-BY-SA	</v>
      <v xml:space="preserve">http://es.wikipedia.org/wiki/Yucatán	</v>
      <v xml:space="preserve">http://creativecommons.org/licenses/by-sa/3.0/	</v>
    </spb>
    <spb s="0">
      <v xml:space="preserve">Wikipedia	Wikipedia	Wikipedia	</v>
      <v xml:space="preserve">CC-BY-SA	CC-BY-SA	CC-BY-SA	</v>
      <v xml:space="preserve">http://en.wikipedia.org/wiki/Yucatán	http://es.wikipedia.org/wiki/Yucatán	http://pl.wikipedia.org/wiki/Jukatan_(stan)	</v>
      <v xml:space="preserve">http://creativecommons.org/licenses/by-sa/3.0/	http://creativecommons.org/licenses/by-sa/3.0/	http://creativecommons.org/licenses/by-sa/3.0/	</v>
    </spb>
    <spb s="1">
      <v>103</v>
      <v>104</v>
      <v>2</v>
      <v>103</v>
      <v>104</v>
      <v>103</v>
      <v>105</v>
      <v>106</v>
      <v>106</v>
      <v>106</v>
    </spb>
    <spb s="0">
      <v xml:space="preserve">Wikipedia	</v>
      <v xml:space="preserve">Public domain	</v>
      <v xml:space="preserve">http://en.wikipedia.org/wiki/Yucatán	</v>
      <v xml:space="preserve">http://en.wikipedia.org/wiki/Public_domain	</v>
    </spb>
    <spb s="0">
      <v xml:space="preserve">Wikipedia	</v>
      <v xml:space="preserve">CC-BY-SA	</v>
      <v xml:space="preserve">http://en.wikipedia.org/wiki/Oaxaca	</v>
      <v xml:space="preserve">http://creativecommons.org/licenses/by-sa/3.0/	</v>
    </spb>
    <spb s="0">
      <v xml:space="preserve">Wikipedia	Wikipedia	</v>
      <v xml:space="preserve">CC-BY-SA	CC-BY-SA	</v>
      <v xml:space="preserve">http://en.wikipedia.org/wiki/Oaxaca	http://es.wikipedia.org/wiki/Oaxaca	</v>
      <v xml:space="preserve">http://creativecommons.org/licenses/by-sa/3.0/	http://creativecommons.org/licenses/by-sa/3.0/	</v>
    </spb>
    <spb s="0">
      <v xml:space="preserve">Wikipedia	</v>
      <v xml:space="preserve">CC-BY-SA	</v>
      <v xml:space="preserve">http://es.wikipedia.org/wiki/Oaxaca	</v>
      <v xml:space="preserve">http://creativecommons.org/licenses/by-sa/3.0/	</v>
    </spb>
    <spb s="1">
      <v>109</v>
      <v>110</v>
      <v>2</v>
      <v>109</v>
      <v>110</v>
      <v>109</v>
      <v>111</v>
      <v>110</v>
      <v>110</v>
      <v>110</v>
    </spb>
    <spb s="3">
      <v>5</v>
      <v>Name</v>
      <v>LearnMoreOnLink</v>
    </spb>
    <spb s="0">
      <v xml:space="preserve">Wikipedia	</v>
      <v xml:space="preserve">Public domain	</v>
      <v xml:space="preserve">http://en.wikipedia.org/wiki/Oaxaca	</v>
      <v xml:space="preserve">http://en.wikipedia.org/wiki/Public_domain	</v>
    </spb>
    <spb s="0">
      <v xml:space="preserve">Wikipedia	</v>
      <v xml:space="preserve">CC-BY-SA	</v>
      <v xml:space="preserve">http://en.wikipedia.org/wiki/Baja_California_Sur	</v>
      <v xml:space="preserve">http://creativecommons.org/licenses/by-sa/3.0/	</v>
    </spb>
    <spb s="0">
      <v xml:space="preserve">Wikipedia	Wikipedia	</v>
      <v xml:space="preserve">CC-BY-SA	CC-BY-SA	</v>
      <v xml:space="preserve">http://en.wikipedia.org/wiki/Baja_California_Sur	http://es.wikipedia.org/wiki/Baja_California_Sur	</v>
      <v xml:space="preserve">http://creativecommons.org/licenses/by-sa/3.0/	http://creativecommons.org/licenses/by-sa/3.0/	</v>
    </spb>
    <spb s="0">
      <v xml:space="preserve">Wikipedia	</v>
      <v xml:space="preserve">CC-BY-SA	</v>
      <v xml:space="preserve">http://es.wikipedia.org/wiki/Baja_California_Sur	</v>
      <v xml:space="preserve">http://creativecommons.org/licenses/by-sa/3.0/	</v>
    </spb>
    <spb s="17">
      <v>115</v>
      <v>116</v>
      <v>2</v>
      <v>115</v>
      <v>116</v>
      <v>115</v>
      <v>117</v>
      <v>116</v>
      <v>116</v>
    </spb>
    <spb s="0">
      <v xml:space="preserve">Wikipedia	</v>
      <v xml:space="preserve">Public domain	</v>
      <v xml:space="preserve">http://en.wikipedia.org/wiki/Baja_California_Sur	</v>
      <v xml:space="preserve">http://en.wikipedia.org/wiki/Public_domain	</v>
    </spb>
    <spb s="0">
      <v xml:space="preserve">Wikipedia	</v>
      <v xml:space="preserve">CC-BY-SA	</v>
      <v xml:space="preserve">http://en.wikipedia.org/wiki/Guerrero	</v>
      <v xml:space="preserve">http://creativecommons.org/licenses/by-sa/3.0/	</v>
    </spb>
    <spb s="0">
      <v xml:space="preserve">Wikipedia	Wikipedia	</v>
      <v xml:space="preserve">CC-BY-SA	CC-BY-SA	</v>
      <v xml:space="preserve">http://en.wikipedia.org/wiki/Guerrero	http://es.wikipedia.org/wiki/Estado_de_Guerrero	</v>
      <v xml:space="preserve">http://creativecommons.org/licenses/by-sa/3.0/	http://creativecommons.org/licenses/by-sa/3.0/	</v>
    </spb>
    <spb s="0">
      <v xml:space="preserve">Wikipedia	</v>
      <v xml:space="preserve">CC-BY-SA	</v>
      <v xml:space="preserve">http://es.wikipedia.org/wiki/Estado_de_Guerrero	</v>
      <v xml:space="preserve">http://creativecommons.org/licenses/by-sa/3.0/	</v>
    </spb>
    <spb s="1">
      <v>120</v>
      <v>121</v>
      <v>2</v>
      <v>120</v>
      <v>121</v>
      <v>120</v>
      <v>122</v>
      <v>121</v>
      <v>121</v>
      <v>121</v>
    </spb>
    <spb s="0">
      <v xml:space="preserve">Wikipedia	</v>
      <v xml:space="preserve">Public domain	</v>
      <v xml:space="preserve">http://tr.wikipedia.org/wiki/Guerrero	</v>
      <v xml:space="preserve">http://en.wikipedia.org/wiki/Public_domain	</v>
    </spb>
    <spb s="0">
      <v xml:space="preserve">Wikipedia	</v>
      <v xml:space="preserve">CC-BY-SA	</v>
      <v xml:space="preserve">http://en.wikipedia.org/wiki/Veracruz	</v>
      <v xml:space="preserve">http://creativecommons.org/licenses/by-sa/3.0/	</v>
    </spb>
    <spb s="0">
      <v xml:space="preserve">Wikipedia	Wikipedia	</v>
      <v xml:space="preserve">CC-BY-SA	CC-BY-SA	</v>
      <v xml:space="preserve">http://en.wikipedia.org/wiki/Veracruz	http://es.wikipedia.org/wiki/Veracruz_de_Ignacio_de_la_Llave	</v>
      <v xml:space="preserve">http://creativecommons.org/licenses/by-sa/3.0/	http://creativecommons.org/licenses/by-sa/3.0/	</v>
    </spb>
    <spb s="0">
      <v xml:space="preserve">Wikipedia	</v>
      <v xml:space="preserve">CC-BY-SA	</v>
      <v xml:space="preserve">http://es.wikipedia.org/wiki/Veracruz_de_Ignacio_de_la_Llave	</v>
      <v xml:space="preserve">http://creativecommons.org/licenses/by-sa/3.0/	</v>
    </spb>
    <spb s="1">
      <v>125</v>
      <v>126</v>
      <v>2</v>
      <v>125</v>
      <v>126</v>
      <v>125</v>
      <v>127</v>
      <v>126</v>
      <v>126</v>
      <v>126</v>
    </spb>
    <spb s="0">
      <v xml:space="preserve">Wikipedia	</v>
      <v xml:space="preserve">Public domain	</v>
      <v xml:space="preserve">http://it.wikipedia.org/wiki/Veracruz_(stato)	</v>
      <v xml:space="preserve">http://en.wikipedia.org/wiki/Public_domain	</v>
    </spb>
    <spb s="0">
      <v xml:space="preserve">Wikipedia	</v>
      <v xml:space="preserve">CC-BY-SA	</v>
      <v xml:space="preserve">http://en.wikipedia.org/wiki/Tabasco	</v>
      <v xml:space="preserve">http://creativecommons.org/licenses/by-sa/3.0/	</v>
    </spb>
    <spb s="0">
      <v xml:space="preserve">Wikipedia	Wikipedia	</v>
      <v xml:space="preserve">CC-BY-SA	CC-BY-SA	</v>
      <v xml:space="preserve">http://en.wikipedia.org/wiki/Tabasco	http://es.wikipedia.org/wiki/Tabasco	</v>
      <v xml:space="preserve">http://creativecommons.org/licenses/by-sa/3.0/	http://creativecommons.org/licenses/by-sa/3.0/	</v>
    </spb>
    <spb s="0">
      <v xml:space="preserve">Wikipedia	</v>
      <v xml:space="preserve">CC-BY-SA	</v>
      <v xml:space="preserve">http://es.wikipedia.org/wiki/Tabasco	</v>
      <v xml:space="preserve">http://creativecommons.org/licenses/by-sa/3.0/	</v>
    </spb>
    <spb s="1">
      <v>130</v>
      <v>131</v>
      <v>2</v>
      <v>130</v>
      <v>131</v>
      <v>130</v>
      <v>132</v>
      <v>131</v>
      <v>131</v>
      <v>131</v>
    </spb>
    <spb s="0">
      <v xml:space="preserve">Wikipedia	</v>
      <v xml:space="preserve">Public domain	</v>
      <v xml:space="preserve">http://en.wikipedia.org/wiki/Tabasco	</v>
      <v xml:space="preserve">http://en.wikipedia.org/wiki/Public_domain	</v>
    </spb>
  </spbData>
</supportingPropertyBags>
</file>

<file path=xl/richData/rdsupportingpropertybagstructure.xml><?xml version="1.0" encoding="utf-8"?>
<spbStructures xmlns="http://schemas.microsoft.com/office/spreadsheetml/2017/richdata2" count="25">
  <s>
    <k n="SourceText" t="s"/>
    <k n="LicenseText" t="s"/>
    <k n="SourceAddress" t="s"/>
    <k n="LicenseAddress" t="s"/>
  </s>
  <s>
    <k n="`Área" t="spb"/>
    <k n="Nombre" t="spb"/>
    <k n="Hogares" t="spb"/>
    <k n="Población" t="spb"/>
    <k n="UniqueName" t="spb"/>
    <k n="Abreviatura" t="spb"/>
    <k n="Descripción" t="spb"/>
    <k n="País o región" t="spb"/>
    <k n="Ciudad más grande" t="spb"/>
    <k n="Capital/ciudad principal" t="spb"/>
  </s>
  <s>
    <k n="Área" t="s"/>
    <k n="Imagen" t="s"/>
    <k n="Nombre" t="s"/>
    <k n="Hogares" t="s"/>
    <k n="Población" t="s"/>
    <k n="UniqueName" t="s"/>
    <k n="VDPID/VSID" t="s"/>
    <k n="Abreviatura" t="s"/>
    <k n="Descripción" t="s"/>
    <k n="País o región" t="s"/>
    <k n="LearnMoreOnLink" t="s"/>
    <k n="Ciudad más grande"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Hogares" t="s"/>
    <k n="Población" t="s"/>
  </s>
  <s>
    <k n="_Self" t="i"/>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Salario mínimo" t="spb"/>
    <k n="Médicos por mil"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Salario mínimo" t="s"/>
    <k n="LearnMoreOnLink" t="s"/>
    <k n="Médicos por mil"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Área" t="spb"/>
    <k n="Nombre" t="spb"/>
    <k n="Hogares" t="spb"/>
    <k n="Población" t="spb"/>
    <k n="UniqueName" t="spb"/>
    <k n="Abreviatura" t="spb"/>
    <k n="Descripción" t="spb"/>
    <k n="País o región" t="spb"/>
    <k n="Capital/ciudad principal" t="spb"/>
  </s>
  <s>
    <k n="PIB" t="spb"/>
    <k n="`Área" t="spb"/>
    <k n="Nombre" t="spb"/>
    <k n="Población" t="spb"/>
    <k n="UniqueName" t="spb"/>
    <k n="Abreviatura" t="spb"/>
    <k n="Descripción" t="spb"/>
    <k n="Himno nacional" t="spb"/>
    <k n="Nombre oficial" t="spb"/>
    <k n="Salario mínimo" t="spb"/>
    <k n="Médicos por mil" t="spb"/>
    <k n="Código de moneda" t="spb"/>
    <k n="Población urbana" t="spb"/>
    <k n="Ciudad más grande" t="spb"/>
    <k n="Código de llamada" t="spb"/>
    <k n="Esperanza de vida" t="spb"/>
    <k n="Tasa de desempleo" t="spb"/>
    <k n="Tasa de natalidad" t="spb"/>
    <k n="Tasa de fertilidad" t="spb"/>
    <k n="Mortalidad infantil" t="spb"/>
    <k n="Tierra agrícola (%)" t="spb"/>
    <k n="`Área de bosque (%)" t="spb"/>
    <k n="Precio de la gasolina" t="spb"/>
    <k n="Capital/ciudad principal"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s>
  <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iudad más grande" t="s"/>
    <k n="Código de llamada" t="s"/>
    <k n="Esperanza de vida" t="s"/>
    <k n="Tasa de desempleo" t="s"/>
    <k n="Tasa de natalidad" t="s"/>
    <k n="Tasa de fertilidad" t="s"/>
    <k n="Área de bosque (%)" t="s"/>
    <k n="Mortalidad infantil" t="s"/>
    <k n="Tierra agrícola (%)" t="s"/>
    <k n="Precio de la gasolina" t="s"/>
    <k n="Capital/ciudad principal"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UniqueName" t="spb"/>
    <k n="VDPID/VSID" t="spb"/>
    <k n="LearnMoreOnLink" t="spb"/>
  </s>
  <s>
    <k n="Imagen" t="i"/>
    <k n="Nombre" t="i"/>
  </s>
  <s>
    <k n="PIB" t="s"/>
    <k n="`Área" t="s"/>
    <k n="Población" t="s"/>
    <k n="Médicos por mil" t="s"/>
    <k n="Población urbana" t="s"/>
    <k n="Esperanza de vida" t="s"/>
    <k n="Tasa de desempleo" t="s"/>
    <k n="Tasa de natalidad" t="s"/>
    <k n="Tasa de fertilidad" t="s"/>
    <k n="Mortalidad infantil" t="s"/>
    <k n="Tierra agrícola (%)" t="s"/>
    <k n="`Área de bosque (%)" t="s"/>
    <k n="Precio de la gasolina"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IPC" t="spb"/>
    <k n="PIB" t="spb"/>
    <k n="`Área" t="spb"/>
    <k n="Nombre" t="spb"/>
    <k n="Población" t="spb"/>
    <k n="UniqueName" t="spb"/>
    <k n="Abreviatura" t="spb"/>
    <k n="Descripción" t="spb"/>
    <k n="Himno nacion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14" formatCode="0.00%"/>
    </x:dxf>
    <x:dxf>
      <x:numFmt numFmtId="1" formatCode="0"/>
    </x:dxf>
    <x:dxf>
      <x:numFmt numFmtId="0" formatCode="General"/>
    </x:dxf>
    <x:dxf>
      <x:numFmt numFmtId="4" formatCode="#,##0.00"/>
    </x:dxf>
    <x:dxf>
      <x:numFmt numFmtId="2" formatCode="0.00"/>
    </x:dxf>
  </dxfs>
  <richProperties>
    <rPr n="IsHeroField" t="b"/>
    <rPr n="IsTitleField" t="b"/>
    <rPr n="RequiresInlineAttribution" t="b"/>
    <rPr n="NumberFormat" t="s"/>
  </richProperties>
  <richStyles>
    <rSty>
      <rpv i="0">1</rpv>
    </rSty>
    <rSty>
      <rpv i="1">1</rpv>
    </rSty>
    <rSty>
      <rpv i="2">1</rpv>
    </rSty>
    <rSty dxfid="0">
      <rpv i="3">#,##0</rpv>
    </rSty>
    <rSty dxfid="1">
      <rpv i="3">0.0%</rpv>
    </rSty>
    <rSty dxfid="2">
      <rpv i="3">0</rpv>
    </rSty>
    <rSty dxfid="3">
      <rpv i="3">0.0</rpv>
    </rSty>
    <rSty dxfid="4">
      <rpv i="3">#,##0.00</rpv>
    </rSty>
    <rSty dxfid="5">
      <rpv i="3">0.00</rpv>
    </rSty>
    <rSty dxfid="3">
      <rpv i="3">_([$$-en-US]* #,##0_);_([$$-en-US]* (#,##0);_([$$-en-US]* "-"_);_(@_)</rpv>
    </rSty>
    <rSty dxfid="3">
      <rpv i="3">_([$$-en-US]* #,##0.00_);_([$$-en-US]* (#,##0.00);_([$$-en-US]* "-"??_);_(@_)</rpv>
    </rSty>
    <rSty dxfid="1"/>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8FA7-FDBF-465F-99BF-E16B980C6010}">
  <dimension ref="B1:W145"/>
  <sheetViews>
    <sheetView showGridLines="0" tabSelected="1" zoomScale="70" zoomScaleNormal="70" workbookViewId="0">
      <pane ySplit="1" topLeftCell="A95" activePane="bottomLeft" state="frozen"/>
      <selection pane="bottomLeft" activeCell="H127" sqref="H127"/>
    </sheetView>
  </sheetViews>
  <sheetFormatPr baseColWidth="10" defaultRowHeight="18" x14ac:dyDescent="0.35"/>
  <cols>
    <col min="1" max="1" width="5.140625" style="1" customWidth="1"/>
    <col min="2" max="2" width="39.42578125" style="1" customWidth="1"/>
    <col min="3" max="3" width="16.85546875" style="1" bestFit="1" customWidth="1"/>
    <col min="4" max="4" width="23.140625" style="1" bestFit="1" customWidth="1"/>
    <col min="5" max="5" width="18.42578125" style="1" customWidth="1"/>
    <col min="6" max="6" width="21.42578125" style="1" customWidth="1"/>
    <col min="7" max="7" width="14.85546875" style="1" customWidth="1"/>
    <col min="8" max="8" width="22.28515625" style="1" customWidth="1"/>
    <col min="9" max="9" width="13.28515625" style="1" bestFit="1" customWidth="1"/>
    <col min="10" max="10" width="20" style="1" bestFit="1" customWidth="1"/>
    <col min="11" max="11" width="28.5703125" style="1" bestFit="1" customWidth="1"/>
    <col min="12" max="12" width="20.7109375" style="1" bestFit="1" customWidth="1"/>
    <col min="13" max="13" width="20.85546875" style="1" bestFit="1" customWidth="1"/>
    <col min="14" max="14" width="19.140625" style="1" customWidth="1"/>
    <col min="15" max="15" width="17.140625" style="1" customWidth="1"/>
    <col min="16" max="16" width="22.5703125" style="1" bestFit="1" customWidth="1"/>
    <col min="17" max="17" width="19.5703125" style="1" bestFit="1" customWidth="1"/>
    <col min="18" max="18" width="14.5703125" style="1" bestFit="1" customWidth="1"/>
    <col min="19" max="19" width="17.28515625" style="1" bestFit="1" customWidth="1"/>
    <col min="20" max="20" width="22" style="1" customWidth="1"/>
    <col min="21" max="21" width="16.42578125" style="1" customWidth="1"/>
    <col min="22" max="22" width="28.7109375" style="1" bestFit="1" customWidth="1"/>
    <col min="23" max="23" width="36.7109375" style="1" bestFit="1" customWidth="1"/>
    <col min="24" max="24" width="33.42578125" style="1" bestFit="1" customWidth="1"/>
    <col min="25" max="25" width="30.28515625" style="1" bestFit="1" customWidth="1"/>
    <col min="26" max="26" width="30.7109375" style="1" bestFit="1" customWidth="1"/>
    <col min="27" max="27" width="15.7109375" style="1" bestFit="1" customWidth="1"/>
    <col min="28" max="28" width="18.28515625" style="1" bestFit="1" customWidth="1"/>
    <col min="29" max="29" width="17.85546875" style="1" bestFit="1" customWidth="1"/>
    <col min="30" max="30" width="19.5703125" style="1" bestFit="1" customWidth="1"/>
    <col min="31" max="31" width="27.85546875" style="1" bestFit="1" customWidth="1"/>
    <col min="32" max="32" width="14.42578125" style="1" bestFit="1" customWidth="1"/>
    <col min="33" max="16384" width="11.42578125" style="1"/>
  </cols>
  <sheetData>
    <row r="1" spans="2:23" ht="91.5" customHeight="1" x14ac:dyDescent="0.35"/>
    <row r="3" spans="2:23" ht="24" x14ac:dyDescent="0.45">
      <c r="B3" s="25" t="s">
        <v>33</v>
      </c>
    </row>
    <row r="5" spans="2:23" ht="18.75" x14ac:dyDescent="0.35">
      <c r="B5" s="24" t="s">
        <v>34</v>
      </c>
    </row>
    <row r="6" spans="2:23" ht="18.75" x14ac:dyDescent="0.35">
      <c r="B6" s="24" t="s">
        <v>35</v>
      </c>
    </row>
    <row r="7" spans="2:23" ht="18.75" x14ac:dyDescent="0.35">
      <c r="B7" s="24"/>
      <c r="U7" s="29" t="s">
        <v>24</v>
      </c>
      <c r="V7" s="29" t="s">
        <v>25</v>
      </c>
      <c r="W7" s="29"/>
    </row>
    <row r="8" spans="2:23" ht="18.75" x14ac:dyDescent="0.35">
      <c r="B8" s="23" t="s">
        <v>15</v>
      </c>
      <c r="U8" s="29">
        <v>631296</v>
      </c>
      <c r="V8" s="29">
        <v>22345</v>
      </c>
      <c r="W8" s="29"/>
    </row>
    <row r="9" spans="2:23" ht="18.75" x14ac:dyDescent="0.35">
      <c r="B9" s="24" t="s">
        <v>36</v>
      </c>
    </row>
    <row r="10" spans="2:23" x14ac:dyDescent="0.35">
      <c r="C10" s="54" t="s">
        <v>8</v>
      </c>
      <c r="D10" s="54"/>
      <c r="F10" s="47"/>
    </row>
    <row r="11" spans="2:23" ht="36" x14ac:dyDescent="0.35">
      <c r="B11" s="2" t="s">
        <v>0</v>
      </c>
      <c r="C11" s="2" t="s">
        <v>10</v>
      </c>
      <c r="D11" s="2" t="s">
        <v>11</v>
      </c>
      <c r="E11" s="2" t="s">
        <v>12</v>
      </c>
      <c r="F11" s="45" t="s">
        <v>27</v>
      </c>
    </row>
    <row r="12" spans="2:23" x14ac:dyDescent="0.35">
      <c r="B12" s="3" t="s">
        <v>49</v>
      </c>
      <c r="C12" s="4">
        <v>14024</v>
      </c>
      <c r="D12" s="4">
        <v>201</v>
      </c>
      <c r="E12" s="6">
        <v>14225</v>
      </c>
      <c r="F12" s="45"/>
    </row>
    <row r="13" spans="2:23" x14ac:dyDescent="0.35">
      <c r="B13" s="7" t="s">
        <v>50</v>
      </c>
      <c r="C13" s="8">
        <v>35204</v>
      </c>
      <c r="D13" s="8">
        <v>389</v>
      </c>
      <c r="E13" s="10">
        <v>35593</v>
      </c>
      <c r="F13" s="30" t="s">
        <v>41</v>
      </c>
    </row>
    <row r="14" spans="2:23" x14ac:dyDescent="0.35">
      <c r="B14" s="3" t="s">
        <v>51</v>
      </c>
      <c r="C14" s="4">
        <v>35891</v>
      </c>
      <c r="D14" s="4">
        <v>514</v>
      </c>
      <c r="E14" s="6">
        <v>36405</v>
      </c>
      <c r="F14" s="30">
        <f t="shared" ref="F14:F21" si="0">(E14/E13)-1</f>
        <v>2.2813474559604474E-2</v>
      </c>
    </row>
    <row r="15" spans="2:23" x14ac:dyDescent="0.35">
      <c r="B15" s="7" t="s">
        <v>52</v>
      </c>
      <c r="C15" s="8">
        <v>32899</v>
      </c>
      <c r="D15" s="8">
        <v>455</v>
      </c>
      <c r="E15" s="10">
        <v>33354</v>
      </c>
      <c r="F15" s="30">
        <f t="shared" si="0"/>
        <v>-8.3807169344870203E-2</v>
      </c>
    </row>
    <row r="16" spans="2:23" x14ac:dyDescent="0.35">
      <c r="B16" s="3" t="s">
        <v>53</v>
      </c>
      <c r="C16" s="4">
        <v>35856</v>
      </c>
      <c r="D16" s="4">
        <v>424</v>
      </c>
      <c r="E16" s="6">
        <v>36280</v>
      </c>
      <c r="F16" s="30">
        <f t="shared" si="0"/>
        <v>8.7725610121724529E-2</v>
      </c>
    </row>
    <row r="17" spans="2:9" x14ac:dyDescent="0.35">
      <c r="B17" s="7" t="s">
        <v>54</v>
      </c>
      <c r="C17" s="8">
        <v>51667</v>
      </c>
      <c r="D17" s="8">
        <v>1913</v>
      </c>
      <c r="E17" s="10">
        <v>53580</v>
      </c>
      <c r="F17" s="30">
        <f t="shared" si="0"/>
        <v>0.47684674751929434</v>
      </c>
    </row>
    <row r="18" spans="2:9" x14ac:dyDescent="0.35">
      <c r="B18" s="3" t="s">
        <v>55</v>
      </c>
      <c r="C18" s="4">
        <v>99725</v>
      </c>
      <c r="D18" s="4">
        <v>2796</v>
      </c>
      <c r="E18" s="6">
        <v>102521</v>
      </c>
      <c r="F18" s="30">
        <f t="shared" si="0"/>
        <v>0.91341918626353125</v>
      </c>
    </row>
    <row r="19" spans="2:9" x14ac:dyDescent="0.35">
      <c r="B19" s="7" t="s">
        <v>56</v>
      </c>
      <c r="C19" s="8">
        <v>176584</v>
      </c>
      <c r="D19" s="8">
        <v>9033</v>
      </c>
      <c r="E19" s="10">
        <v>185617</v>
      </c>
      <c r="F19" s="30">
        <f t="shared" si="0"/>
        <v>0.8105266238136577</v>
      </c>
    </row>
    <row r="20" spans="2:9" x14ac:dyDescent="0.35">
      <c r="B20" s="3" t="s">
        <v>57</v>
      </c>
      <c r="C20" s="4">
        <v>194277</v>
      </c>
      <c r="D20" s="4">
        <v>8817</v>
      </c>
      <c r="E20" s="6">
        <v>203094</v>
      </c>
      <c r="F20" s="30">
        <f t="shared" si="0"/>
        <v>9.4156246464494053E-2</v>
      </c>
    </row>
    <row r="21" spans="2:9" x14ac:dyDescent="0.35">
      <c r="B21" s="7" t="s">
        <v>58</v>
      </c>
      <c r="C21" s="8">
        <v>199919</v>
      </c>
      <c r="D21" s="8">
        <v>11827</v>
      </c>
      <c r="E21" s="10">
        <v>211746</v>
      </c>
      <c r="F21" s="30">
        <f t="shared" si="0"/>
        <v>4.2600963100830169E-2</v>
      </c>
    </row>
    <row r="22" spans="2:9" x14ac:dyDescent="0.35">
      <c r="B22" s="11" t="s">
        <v>7</v>
      </c>
      <c r="C22" s="31">
        <f>SUM(C12:C21)</f>
        <v>876046</v>
      </c>
      <c r="D22" s="31">
        <f>SUM(D12:D21)</f>
        <v>36369</v>
      </c>
      <c r="E22" s="28">
        <f>SUM(E12:E21)</f>
        <v>912415</v>
      </c>
      <c r="F22" s="30"/>
    </row>
    <row r="23" spans="2:9" x14ac:dyDescent="0.35">
      <c r="C23" s="33"/>
      <c r="D23" s="33"/>
      <c r="F23" s="34"/>
    </row>
    <row r="24" spans="2:9" ht="18.75" x14ac:dyDescent="0.35">
      <c r="B24" s="23" t="s">
        <v>14</v>
      </c>
    </row>
    <row r="25" spans="2:9" ht="18.75" x14ac:dyDescent="0.35">
      <c r="B25" s="24" t="s">
        <v>36</v>
      </c>
    </row>
    <row r="27" spans="2:9" x14ac:dyDescent="0.35">
      <c r="B27" s="12"/>
      <c r="C27" s="56" t="s">
        <v>16</v>
      </c>
      <c r="D27" s="56"/>
      <c r="E27" s="56"/>
      <c r="F27" s="57" t="s">
        <v>17</v>
      </c>
      <c r="G27" s="57"/>
      <c r="H27" s="57"/>
      <c r="I27" s="12"/>
    </row>
    <row r="28" spans="2:9" ht="36" x14ac:dyDescent="0.35">
      <c r="B28" s="13" t="s">
        <v>0</v>
      </c>
      <c r="C28" s="14" t="s">
        <v>18</v>
      </c>
      <c r="D28" s="14" t="s">
        <v>19</v>
      </c>
      <c r="E28" s="43" t="s">
        <v>38</v>
      </c>
      <c r="F28" s="13" t="s">
        <v>18</v>
      </c>
      <c r="G28" s="13" t="s">
        <v>19</v>
      </c>
      <c r="H28" s="44" t="s">
        <v>39</v>
      </c>
      <c r="I28" s="14" t="s">
        <v>12</v>
      </c>
    </row>
    <row r="29" spans="2:9" x14ac:dyDescent="0.35">
      <c r="B29" s="3" t="s">
        <v>48</v>
      </c>
      <c r="C29" s="4">
        <v>7210</v>
      </c>
      <c r="D29" s="4">
        <v>6814</v>
      </c>
      <c r="E29" s="35">
        <v>14024</v>
      </c>
      <c r="F29" s="4">
        <v>109</v>
      </c>
      <c r="G29" s="4">
        <v>92</v>
      </c>
      <c r="H29" s="37">
        <v>201</v>
      </c>
      <c r="I29" s="6">
        <v>14225</v>
      </c>
    </row>
    <row r="30" spans="2:9" x14ac:dyDescent="0.35">
      <c r="B30" s="7" t="s">
        <v>1</v>
      </c>
      <c r="C30" s="8">
        <v>18137</v>
      </c>
      <c r="D30" s="8">
        <v>17067</v>
      </c>
      <c r="E30" s="36">
        <v>35204</v>
      </c>
      <c r="F30" s="8">
        <v>207</v>
      </c>
      <c r="G30" s="8">
        <v>182</v>
      </c>
      <c r="H30" s="38">
        <v>389</v>
      </c>
      <c r="I30" s="10">
        <v>35593</v>
      </c>
    </row>
    <row r="31" spans="2:9" x14ac:dyDescent="0.35">
      <c r="B31" s="3" t="s">
        <v>2</v>
      </c>
      <c r="C31" s="4">
        <v>18890</v>
      </c>
      <c r="D31" s="4">
        <v>17001</v>
      </c>
      <c r="E31" s="35">
        <v>35891</v>
      </c>
      <c r="F31" s="4">
        <v>226</v>
      </c>
      <c r="G31" s="4">
        <v>288</v>
      </c>
      <c r="H31" s="37">
        <v>514</v>
      </c>
      <c r="I31" s="6">
        <v>36405</v>
      </c>
    </row>
    <row r="32" spans="2:9" x14ac:dyDescent="0.35">
      <c r="B32" s="7" t="s">
        <v>3</v>
      </c>
      <c r="C32" s="8">
        <v>16850</v>
      </c>
      <c r="D32" s="8">
        <v>16049</v>
      </c>
      <c r="E32" s="36">
        <v>32899</v>
      </c>
      <c r="F32" s="8">
        <v>250</v>
      </c>
      <c r="G32" s="8">
        <v>205</v>
      </c>
      <c r="H32" s="38">
        <v>455</v>
      </c>
      <c r="I32" s="10">
        <v>33354</v>
      </c>
    </row>
    <row r="33" spans="2:9" x14ac:dyDescent="0.35">
      <c r="B33" s="3" t="s">
        <v>4</v>
      </c>
      <c r="C33" s="4">
        <v>18409</v>
      </c>
      <c r="D33" s="4">
        <v>17447</v>
      </c>
      <c r="E33" s="35">
        <v>35856</v>
      </c>
      <c r="F33" s="4">
        <v>256</v>
      </c>
      <c r="G33" s="4">
        <v>168</v>
      </c>
      <c r="H33" s="37">
        <v>424</v>
      </c>
      <c r="I33" s="6">
        <v>36280</v>
      </c>
    </row>
    <row r="34" spans="2:9" x14ac:dyDescent="0.35">
      <c r="B34" s="7" t="s">
        <v>5</v>
      </c>
      <c r="C34" s="8">
        <v>26815</v>
      </c>
      <c r="D34" s="8">
        <v>24852</v>
      </c>
      <c r="E34" s="36">
        <v>51667</v>
      </c>
      <c r="F34" s="8">
        <v>888</v>
      </c>
      <c r="G34" s="8">
        <v>1025</v>
      </c>
      <c r="H34" s="36">
        <v>1913</v>
      </c>
      <c r="I34" s="10">
        <v>53580</v>
      </c>
    </row>
    <row r="35" spans="2:9" x14ac:dyDescent="0.35">
      <c r="B35" s="3" t="s">
        <v>6</v>
      </c>
      <c r="C35" s="4">
        <v>51766</v>
      </c>
      <c r="D35" s="4">
        <v>47959</v>
      </c>
      <c r="E35" s="35">
        <v>99725</v>
      </c>
      <c r="F35" s="4">
        <v>1140</v>
      </c>
      <c r="G35" s="4">
        <v>1656</v>
      </c>
      <c r="H35" s="35">
        <v>2796</v>
      </c>
      <c r="I35" s="6">
        <v>102521</v>
      </c>
    </row>
    <row r="36" spans="2:9" x14ac:dyDescent="0.35">
      <c r="B36" s="7" t="s">
        <v>23</v>
      </c>
      <c r="C36" s="8">
        <v>91088</v>
      </c>
      <c r="D36" s="8">
        <v>85496</v>
      </c>
      <c r="E36" s="36">
        <v>176584</v>
      </c>
      <c r="F36" s="8">
        <v>4269</v>
      </c>
      <c r="G36" s="8">
        <v>4764</v>
      </c>
      <c r="H36" s="36">
        <v>9033</v>
      </c>
      <c r="I36" s="10">
        <v>185617</v>
      </c>
    </row>
    <row r="37" spans="2:9" x14ac:dyDescent="0.35">
      <c r="B37" s="3" t="s">
        <v>31</v>
      </c>
      <c r="C37" s="4">
        <v>99849</v>
      </c>
      <c r="D37" s="4">
        <v>94428</v>
      </c>
      <c r="E37" s="35">
        <v>194277</v>
      </c>
      <c r="F37" s="4">
        <v>3876</v>
      </c>
      <c r="G37" s="4">
        <v>4941</v>
      </c>
      <c r="H37" s="35">
        <v>8817</v>
      </c>
      <c r="I37" s="6">
        <v>203094</v>
      </c>
    </row>
    <row r="38" spans="2:9" x14ac:dyDescent="0.35">
      <c r="B38" s="7" t="s">
        <v>37</v>
      </c>
      <c r="C38" s="8">
        <v>101911</v>
      </c>
      <c r="D38" s="8">
        <v>98008</v>
      </c>
      <c r="E38" s="36">
        <v>199919</v>
      </c>
      <c r="F38" s="8">
        <v>6297</v>
      </c>
      <c r="G38" s="8">
        <v>5530</v>
      </c>
      <c r="H38" s="36">
        <v>11827</v>
      </c>
      <c r="I38" s="10">
        <v>211746</v>
      </c>
    </row>
    <row r="39" spans="2:9" x14ac:dyDescent="0.35">
      <c r="B39" s="11" t="s">
        <v>7</v>
      </c>
      <c r="C39" s="39">
        <f>SUM(C29:C38)</f>
        <v>450925</v>
      </c>
      <c r="D39" s="39">
        <f t="shared" ref="D39:H39" si="1">SUM(D29:D38)</f>
        <v>425121</v>
      </c>
      <c r="E39" s="15">
        <f t="shared" si="1"/>
        <v>876046</v>
      </c>
      <c r="F39" s="39">
        <f t="shared" si="1"/>
        <v>17518</v>
      </c>
      <c r="G39" s="39">
        <f t="shared" si="1"/>
        <v>18851</v>
      </c>
      <c r="H39" s="15">
        <f t="shared" si="1"/>
        <v>36369</v>
      </c>
      <c r="I39" s="26">
        <f>SUM(I29:I38)</f>
        <v>912415</v>
      </c>
    </row>
    <row r="42" spans="2:9" ht="18.75" x14ac:dyDescent="0.35">
      <c r="B42" s="23" t="s">
        <v>45</v>
      </c>
    </row>
    <row r="43" spans="2:9" ht="18.75" x14ac:dyDescent="0.35">
      <c r="B43" s="24" t="s">
        <v>36</v>
      </c>
    </row>
    <row r="44" spans="2:9" x14ac:dyDescent="0.35">
      <c r="C44" s="54" t="s">
        <v>9</v>
      </c>
      <c r="D44" s="54"/>
    </row>
    <row r="45" spans="2:9" ht="36" x14ac:dyDescent="0.35">
      <c r="B45" s="16" t="s">
        <v>0</v>
      </c>
      <c r="C45" s="16" t="s">
        <v>10</v>
      </c>
      <c r="D45" s="16" t="s">
        <v>11</v>
      </c>
      <c r="E45" s="16" t="s">
        <v>12</v>
      </c>
      <c r="F45" s="45" t="s">
        <v>27</v>
      </c>
    </row>
    <row r="46" spans="2:9" x14ac:dyDescent="0.35">
      <c r="B46" s="3" t="s">
        <v>49</v>
      </c>
      <c r="C46" s="4">
        <v>135</v>
      </c>
      <c r="D46" s="4">
        <v>3</v>
      </c>
      <c r="E46" s="6">
        <v>138</v>
      </c>
      <c r="F46" s="45"/>
    </row>
    <row r="47" spans="2:9" x14ac:dyDescent="0.35">
      <c r="B47" s="7" t="s">
        <v>50</v>
      </c>
      <c r="C47" s="8">
        <v>352</v>
      </c>
      <c r="D47" s="8">
        <v>4</v>
      </c>
      <c r="E47" s="10">
        <v>356</v>
      </c>
      <c r="F47" s="30"/>
    </row>
    <row r="48" spans="2:9" x14ac:dyDescent="0.35">
      <c r="B48" s="3" t="s">
        <v>51</v>
      </c>
      <c r="C48" s="4">
        <v>365</v>
      </c>
      <c r="D48" s="4">
        <v>6</v>
      </c>
      <c r="E48" s="6">
        <v>371</v>
      </c>
      <c r="F48" s="30">
        <f t="shared" ref="F48:F53" si="2">(E48/E47)-1</f>
        <v>4.2134831460674205E-2</v>
      </c>
    </row>
    <row r="49" spans="2:9" x14ac:dyDescent="0.35">
      <c r="B49" s="7" t="s">
        <v>52</v>
      </c>
      <c r="C49" s="8">
        <v>351</v>
      </c>
      <c r="D49" s="8">
        <v>5</v>
      </c>
      <c r="E49" s="10">
        <v>356</v>
      </c>
      <c r="F49" s="30">
        <f t="shared" si="2"/>
        <v>-4.0431266846361225E-2</v>
      </c>
    </row>
    <row r="50" spans="2:9" x14ac:dyDescent="0.35">
      <c r="B50" s="3" t="s">
        <v>53</v>
      </c>
      <c r="C50" s="4">
        <v>334</v>
      </c>
      <c r="D50" s="4">
        <v>4</v>
      </c>
      <c r="E50" s="6">
        <v>338</v>
      </c>
      <c r="F50" s="30">
        <f t="shared" si="2"/>
        <v>-5.0561797752809001E-2</v>
      </c>
    </row>
    <row r="51" spans="2:9" x14ac:dyDescent="0.35">
      <c r="B51" s="7" t="s">
        <v>54</v>
      </c>
      <c r="C51" s="8">
        <v>597</v>
      </c>
      <c r="D51" s="8">
        <v>23</v>
      </c>
      <c r="E51" s="10">
        <v>620</v>
      </c>
      <c r="F51" s="30">
        <f t="shared" si="2"/>
        <v>0.83431952662721898</v>
      </c>
    </row>
    <row r="52" spans="2:9" x14ac:dyDescent="0.35">
      <c r="B52" s="3" t="s">
        <v>55</v>
      </c>
      <c r="C52" s="4">
        <v>1296</v>
      </c>
      <c r="D52" s="4">
        <v>31</v>
      </c>
      <c r="E52" s="6">
        <v>1327</v>
      </c>
      <c r="F52" s="30">
        <f t="shared" si="2"/>
        <v>1.1403225806451611</v>
      </c>
    </row>
    <row r="53" spans="2:9" x14ac:dyDescent="0.35">
      <c r="B53" s="7" t="s">
        <v>56</v>
      </c>
      <c r="C53" s="27">
        <v>1780</v>
      </c>
      <c r="D53" s="27">
        <v>86</v>
      </c>
      <c r="E53" s="10">
        <v>1866</v>
      </c>
      <c r="F53" s="30">
        <f t="shared" si="2"/>
        <v>0.40617935192162768</v>
      </c>
    </row>
    <row r="54" spans="2:9" x14ac:dyDescent="0.35">
      <c r="B54" s="3" t="s">
        <v>57</v>
      </c>
      <c r="C54" s="4">
        <v>1698</v>
      </c>
      <c r="D54" s="4">
        <v>86</v>
      </c>
      <c r="E54" s="6">
        <v>1784</v>
      </c>
      <c r="F54" s="30">
        <f>(E54/E53)-1</f>
        <v>-4.394426580921762E-2</v>
      </c>
    </row>
    <row r="55" spans="2:9" x14ac:dyDescent="0.35">
      <c r="B55" s="7" t="s">
        <v>58</v>
      </c>
      <c r="C55" s="27">
        <v>1713</v>
      </c>
      <c r="D55" s="27">
        <v>127</v>
      </c>
      <c r="E55" s="10">
        <v>1840</v>
      </c>
      <c r="F55" s="30">
        <f>(E55/E54)-1</f>
        <v>3.1390134529148073E-2</v>
      </c>
    </row>
    <row r="56" spans="2:9" x14ac:dyDescent="0.35">
      <c r="B56" s="11" t="s">
        <v>7</v>
      </c>
      <c r="C56" s="31">
        <f>SUM(C46:C55)</f>
        <v>8621</v>
      </c>
      <c r="D56" s="31">
        <f>SUM(D46:D55)</f>
        <v>375</v>
      </c>
      <c r="E56" s="28">
        <f>SUM(E46:E55)</f>
        <v>8996</v>
      </c>
      <c r="F56" s="30"/>
    </row>
    <row r="57" spans="2:9" x14ac:dyDescent="0.35">
      <c r="F57" s="30"/>
    </row>
    <row r="58" spans="2:9" ht="18.75" x14ac:dyDescent="0.35">
      <c r="B58" s="23" t="s">
        <v>46</v>
      </c>
    </row>
    <row r="59" spans="2:9" ht="18.75" x14ac:dyDescent="0.35">
      <c r="B59" s="24" t="s">
        <v>36</v>
      </c>
    </row>
    <row r="61" spans="2:9" x14ac:dyDescent="0.35">
      <c r="B61" s="12"/>
      <c r="C61" s="56" t="s">
        <v>16</v>
      </c>
      <c r="D61" s="56"/>
      <c r="E61" s="56"/>
      <c r="F61" s="57" t="s">
        <v>17</v>
      </c>
      <c r="G61" s="57"/>
      <c r="H61" s="57"/>
      <c r="I61" s="12"/>
    </row>
    <row r="62" spans="2:9" x14ac:dyDescent="0.35">
      <c r="B62" s="13" t="s">
        <v>0</v>
      </c>
      <c r="C62" s="14" t="s">
        <v>18</v>
      </c>
      <c r="D62" s="14" t="s">
        <v>19</v>
      </c>
      <c r="E62" s="14" t="s">
        <v>12</v>
      </c>
      <c r="F62" s="13" t="s">
        <v>18</v>
      </c>
      <c r="G62" s="13" t="s">
        <v>19</v>
      </c>
      <c r="H62" s="13" t="s">
        <v>12</v>
      </c>
      <c r="I62" s="14" t="s">
        <v>7</v>
      </c>
    </row>
    <row r="63" spans="2:9" x14ac:dyDescent="0.35">
      <c r="B63" s="3" t="s">
        <v>13</v>
      </c>
      <c r="C63" s="5">
        <v>68</v>
      </c>
      <c r="D63" s="5">
        <v>67</v>
      </c>
      <c r="E63" s="5">
        <v>135</v>
      </c>
      <c r="F63" s="5">
        <v>1</v>
      </c>
      <c r="G63" s="5">
        <v>2</v>
      </c>
      <c r="H63" s="5">
        <v>3</v>
      </c>
      <c r="I63" s="17">
        <v>138</v>
      </c>
    </row>
    <row r="64" spans="2:9" x14ac:dyDescent="0.35">
      <c r="B64" s="7" t="s">
        <v>1</v>
      </c>
      <c r="C64" s="9">
        <v>176</v>
      </c>
      <c r="D64" s="9">
        <v>176</v>
      </c>
      <c r="E64" s="9">
        <v>352</v>
      </c>
      <c r="F64" s="9">
        <v>2</v>
      </c>
      <c r="G64" s="9">
        <v>2</v>
      </c>
      <c r="H64" s="9">
        <v>4</v>
      </c>
      <c r="I64" s="18">
        <v>356</v>
      </c>
    </row>
    <row r="65" spans="2:9" x14ac:dyDescent="0.35">
      <c r="B65" s="3" t="s">
        <v>2</v>
      </c>
      <c r="C65" s="5">
        <v>183</v>
      </c>
      <c r="D65" s="5">
        <v>182</v>
      </c>
      <c r="E65" s="5">
        <v>365</v>
      </c>
      <c r="F65" s="5">
        <v>3</v>
      </c>
      <c r="G65" s="5">
        <v>3</v>
      </c>
      <c r="H65" s="5">
        <v>6</v>
      </c>
      <c r="I65" s="17">
        <v>371</v>
      </c>
    </row>
    <row r="66" spans="2:9" x14ac:dyDescent="0.35">
      <c r="B66" s="7" t="s">
        <v>3</v>
      </c>
      <c r="C66" s="9">
        <v>176</v>
      </c>
      <c r="D66" s="9">
        <v>175</v>
      </c>
      <c r="E66" s="9">
        <v>351</v>
      </c>
      <c r="F66" s="9">
        <v>2</v>
      </c>
      <c r="G66" s="9">
        <v>3</v>
      </c>
      <c r="H66" s="9">
        <v>5</v>
      </c>
      <c r="I66" s="18">
        <v>356</v>
      </c>
    </row>
    <row r="67" spans="2:9" x14ac:dyDescent="0.35">
      <c r="B67" s="3" t="s">
        <v>4</v>
      </c>
      <c r="C67" s="5">
        <v>167</v>
      </c>
      <c r="D67" s="5">
        <v>167</v>
      </c>
      <c r="E67" s="5">
        <v>334</v>
      </c>
      <c r="F67" s="5">
        <v>2</v>
      </c>
      <c r="G67" s="5">
        <v>2</v>
      </c>
      <c r="H67" s="5">
        <v>4</v>
      </c>
      <c r="I67" s="17">
        <v>338</v>
      </c>
    </row>
    <row r="68" spans="2:9" x14ac:dyDescent="0.35">
      <c r="B68" s="7" t="s">
        <v>5</v>
      </c>
      <c r="C68" s="9">
        <v>300</v>
      </c>
      <c r="D68" s="9">
        <v>297</v>
      </c>
      <c r="E68" s="9">
        <v>597</v>
      </c>
      <c r="F68" s="9">
        <v>10</v>
      </c>
      <c r="G68" s="9">
        <v>13</v>
      </c>
      <c r="H68" s="9">
        <v>23</v>
      </c>
      <c r="I68" s="18">
        <v>620</v>
      </c>
    </row>
    <row r="69" spans="2:9" x14ac:dyDescent="0.35">
      <c r="B69" s="3" t="s">
        <v>6</v>
      </c>
      <c r="C69" s="5">
        <v>651</v>
      </c>
      <c r="D69" s="5">
        <v>645</v>
      </c>
      <c r="E69" s="4">
        <v>1296</v>
      </c>
      <c r="F69" s="5">
        <v>14</v>
      </c>
      <c r="G69" s="5">
        <v>17</v>
      </c>
      <c r="H69" s="5">
        <v>31</v>
      </c>
      <c r="I69" s="6">
        <v>1327</v>
      </c>
    </row>
    <row r="70" spans="2:9" x14ac:dyDescent="0.35">
      <c r="B70" s="7" t="s">
        <v>23</v>
      </c>
      <c r="C70" s="8">
        <v>889</v>
      </c>
      <c r="D70" s="8">
        <v>891</v>
      </c>
      <c r="E70" s="8">
        <v>1780</v>
      </c>
      <c r="F70" s="8">
        <v>42</v>
      </c>
      <c r="G70" s="8">
        <v>44</v>
      </c>
      <c r="H70" s="8">
        <v>86</v>
      </c>
      <c r="I70" s="10">
        <v>1866</v>
      </c>
    </row>
    <row r="71" spans="2:9" x14ac:dyDescent="0.35">
      <c r="B71" s="3" t="s">
        <v>31</v>
      </c>
      <c r="C71" s="5">
        <v>849</v>
      </c>
      <c r="D71" s="5">
        <v>849</v>
      </c>
      <c r="E71" s="4">
        <v>1698</v>
      </c>
      <c r="F71" s="5">
        <v>43</v>
      </c>
      <c r="G71" s="5">
        <v>43</v>
      </c>
      <c r="H71" s="5">
        <v>86</v>
      </c>
      <c r="I71" s="6">
        <v>1784</v>
      </c>
    </row>
    <row r="72" spans="2:9" x14ac:dyDescent="0.35">
      <c r="B72" s="7" t="s">
        <v>37</v>
      </c>
      <c r="C72" s="8">
        <v>856</v>
      </c>
      <c r="D72" s="8">
        <v>857</v>
      </c>
      <c r="E72" s="8">
        <v>1713</v>
      </c>
      <c r="F72" s="8">
        <v>64</v>
      </c>
      <c r="G72" s="8">
        <v>63</v>
      </c>
      <c r="H72" s="8">
        <v>127</v>
      </c>
      <c r="I72" s="10">
        <v>1840</v>
      </c>
    </row>
    <row r="73" spans="2:9" x14ac:dyDescent="0.35">
      <c r="B73" s="11" t="s">
        <v>7</v>
      </c>
      <c r="C73" s="39">
        <f>SUM(C63:C72)</f>
        <v>4315</v>
      </c>
      <c r="D73" s="39">
        <f t="shared" ref="D73:H73" si="3">SUM(D63:D72)</f>
        <v>4306</v>
      </c>
      <c r="E73" s="15">
        <f t="shared" si="3"/>
        <v>8621</v>
      </c>
      <c r="F73" s="39">
        <f t="shared" si="3"/>
        <v>183</v>
      </c>
      <c r="G73" s="39">
        <f t="shared" si="3"/>
        <v>192</v>
      </c>
      <c r="H73" s="15">
        <f t="shared" si="3"/>
        <v>375</v>
      </c>
      <c r="I73" s="26">
        <f>SUM(I63:I72)</f>
        <v>8996</v>
      </c>
    </row>
    <row r="75" spans="2:9" x14ac:dyDescent="0.35">
      <c r="B75" s="1" t="s">
        <v>47</v>
      </c>
    </row>
    <row r="77" spans="2:9" ht="18.75" x14ac:dyDescent="0.35">
      <c r="B77" s="23" t="s">
        <v>28</v>
      </c>
    </row>
    <row r="78" spans="2:9" ht="18.75" x14ac:dyDescent="0.35">
      <c r="B78" s="24" t="s">
        <v>36</v>
      </c>
    </row>
    <row r="80" spans="2:9" x14ac:dyDescent="0.35">
      <c r="B80" s="20" t="s">
        <v>29</v>
      </c>
      <c r="C80" s="2" t="s">
        <v>8</v>
      </c>
      <c r="E80" s="2" t="s">
        <v>30</v>
      </c>
      <c r="F80" s="2" t="s">
        <v>8</v>
      </c>
    </row>
    <row r="81" spans="2:6" ht="36" x14ac:dyDescent="0.35">
      <c r="B81" s="9" t="e" vm="1">
        <v>#VALUE!</v>
      </c>
      <c r="C81" s="8">
        <v>241810</v>
      </c>
      <c r="E81" s="9" t="e" vm="2">
        <v>#VALUE!</v>
      </c>
      <c r="F81" s="8">
        <v>11685</v>
      </c>
    </row>
    <row r="82" spans="2:6" ht="18" customHeight="1" x14ac:dyDescent="0.35">
      <c r="B82" s="5" t="e" vm="3">
        <v>#VALUE!</v>
      </c>
      <c r="C82" s="4">
        <v>181955</v>
      </c>
      <c r="E82" s="5" t="e" vm="4">
        <v>#VALUE!</v>
      </c>
      <c r="F82" s="4">
        <v>9107</v>
      </c>
    </row>
    <row r="83" spans="2:6" x14ac:dyDescent="0.35">
      <c r="B83" s="9" t="e" vm="5">
        <v>#VALUE!</v>
      </c>
      <c r="C83" s="8">
        <v>127237</v>
      </c>
      <c r="E83" s="9" t="e" vm="6">
        <v>#VALUE!</v>
      </c>
      <c r="F83" s="8">
        <v>8009</v>
      </c>
    </row>
    <row r="84" spans="2:6" x14ac:dyDescent="0.35">
      <c r="B84" s="5" t="e" vm="7">
        <v>#VALUE!</v>
      </c>
      <c r="C84" s="4">
        <v>101861</v>
      </c>
      <c r="E84" s="5" t="e" vm="8">
        <v>#VALUE!</v>
      </c>
      <c r="F84" s="4">
        <v>6986</v>
      </c>
    </row>
    <row r="85" spans="2:6" x14ac:dyDescent="0.35">
      <c r="B85" s="9" t="e" vm="9">
        <v>#VALUE!</v>
      </c>
      <c r="C85" s="8">
        <v>83684</v>
      </c>
      <c r="E85" s="9" t="s">
        <v>32</v>
      </c>
      <c r="F85" s="8">
        <v>582</v>
      </c>
    </row>
    <row r="86" spans="2:6" x14ac:dyDescent="0.35">
      <c r="B86" s="5" t="e" vm="10">
        <v>#VALUE!</v>
      </c>
      <c r="C86" s="4">
        <v>72439</v>
      </c>
      <c r="E86" s="17" t="s">
        <v>7</v>
      </c>
      <c r="F86" s="6">
        <f>SUM(F81:F85)</f>
        <v>36369</v>
      </c>
    </row>
    <row r="87" spans="2:6" ht="19.5" customHeight="1" x14ac:dyDescent="0.35">
      <c r="B87" s="9" t="e" vm="11">
        <v>#VALUE!</v>
      </c>
      <c r="C87" s="8">
        <v>30839</v>
      </c>
    </row>
    <row r="88" spans="2:6" x14ac:dyDescent="0.35">
      <c r="B88" s="5" t="e" vm="12">
        <v>#VALUE!</v>
      </c>
      <c r="C88" s="4">
        <v>20190</v>
      </c>
    </row>
    <row r="89" spans="2:6" x14ac:dyDescent="0.35">
      <c r="B89" s="9" t="e" vm="13">
        <v>#VALUE!</v>
      </c>
      <c r="C89" s="8">
        <v>10811</v>
      </c>
    </row>
    <row r="90" spans="2:6" x14ac:dyDescent="0.35">
      <c r="B90" s="5" t="e" vm="14">
        <v>#VALUE!</v>
      </c>
      <c r="C90" s="4">
        <v>4059</v>
      </c>
    </row>
    <row r="91" spans="2:6" x14ac:dyDescent="0.35">
      <c r="B91" s="9" t="s">
        <v>32</v>
      </c>
      <c r="C91" s="8">
        <v>1161</v>
      </c>
    </row>
    <row r="92" spans="2:6" x14ac:dyDescent="0.35">
      <c r="B92" s="40" t="s">
        <v>12</v>
      </c>
      <c r="C92" s="41">
        <v>876046</v>
      </c>
    </row>
    <row r="94" spans="2:6" ht="18.75" x14ac:dyDescent="0.35">
      <c r="B94" s="23" t="s">
        <v>20</v>
      </c>
    </row>
    <row r="95" spans="2:6" ht="18.75" x14ac:dyDescent="0.35">
      <c r="B95" s="24" t="s">
        <v>36</v>
      </c>
    </row>
    <row r="97" spans="2:10" ht="18.75" x14ac:dyDescent="0.35">
      <c r="B97" s="24" t="s">
        <v>8</v>
      </c>
      <c r="F97" s="29"/>
      <c r="G97" s="29"/>
      <c r="H97" s="29"/>
      <c r="I97" s="29"/>
      <c r="J97" s="29"/>
    </row>
    <row r="98" spans="2:10" x14ac:dyDescent="0.35">
      <c r="C98" s="54"/>
      <c r="D98" s="54"/>
      <c r="F98" s="29"/>
      <c r="G98" s="55" t="s">
        <v>8</v>
      </c>
      <c r="H98" s="55"/>
      <c r="I98" s="29"/>
      <c r="J98" s="29"/>
    </row>
    <row r="99" spans="2:10" x14ac:dyDescent="0.35">
      <c r="B99" s="20" t="s">
        <v>0</v>
      </c>
      <c r="C99" s="2" t="s">
        <v>21</v>
      </c>
      <c r="D99" s="2" t="s">
        <v>22</v>
      </c>
      <c r="E99" s="2" t="s">
        <v>7</v>
      </c>
      <c r="F99" s="45" t="s">
        <v>0</v>
      </c>
      <c r="G99" s="45" t="s">
        <v>21</v>
      </c>
      <c r="H99" s="45" t="s">
        <v>22</v>
      </c>
      <c r="I99" s="29" t="s">
        <v>7</v>
      </c>
      <c r="J99" s="29"/>
    </row>
    <row r="100" spans="2:10" x14ac:dyDescent="0.35">
      <c r="B100" s="17" t="s">
        <v>13</v>
      </c>
      <c r="C100" s="4">
        <v>25</v>
      </c>
      <c r="D100" s="4">
        <v>26</v>
      </c>
      <c r="E100" s="4">
        <v>51</v>
      </c>
      <c r="F100" s="45" t="s">
        <v>49</v>
      </c>
      <c r="G100" s="50">
        <v>25</v>
      </c>
      <c r="H100" s="50">
        <v>26</v>
      </c>
      <c r="I100" s="51">
        <f>G100+H100</f>
        <v>51</v>
      </c>
      <c r="J100" s="29"/>
    </row>
    <row r="101" spans="2:10" x14ac:dyDescent="0.35">
      <c r="B101" s="18" t="s">
        <v>1</v>
      </c>
      <c r="C101" s="8">
        <v>22</v>
      </c>
      <c r="D101" s="8">
        <v>32</v>
      </c>
      <c r="E101" s="32">
        <v>54</v>
      </c>
      <c r="F101" s="45" t="s">
        <v>50</v>
      </c>
      <c r="G101" s="50">
        <f>22+G100</f>
        <v>47</v>
      </c>
      <c r="H101" s="50">
        <f>D101+H100</f>
        <v>58</v>
      </c>
      <c r="I101" s="51">
        <f t="shared" ref="I101:I109" si="4">G101+H101</f>
        <v>105</v>
      </c>
      <c r="J101" s="29"/>
    </row>
    <row r="102" spans="2:10" x14ac:dyDescent="0.35">
      <c r="B102" s="17" t="s">
        <v>2</v>
      </c>
      <c r="C102" s="4">
        <v>77</v>
      </c>
      <c r="D102" s="4">
        <v>77</v>
      </c>
      <c r="E102" s="4">
        <v>154</v>
      </c>
      <c r="F102" s="45" t="s">
        <v>51</v>
      </c>
      <c r="G102" s="50">
        <f>77+G101</f>
        <v>124</v>
      </c>
      <c r="H102" s="50">
        <f>D102+H101</f>
        <v>135</v>
      </c>
      <c r="I102" s="51">
        <f t="shared" si="4"/>
        <v>259</v>
      </c>
      <c r="J102" s="29"/>
    </row>
    <row r="103" spans="2:10" x14ac:dyDescent="0.35">
      <c r="B103" s="18" t="s">
        <v>3</v>
      </c>
      <c r="C103" s="8">
        <v>33</v>
      </c>
      <c r="D103" s="8">
        <v>36</v>
      </c>
      <c r="E103" s="32">
        <v>69</v>
      </c>
      <c r="F103" s="45" t="s">
        <v>52</v>
      </c>
      <c r="G103" s="50">
        <f>33+G102</f>
        <v>157</v>
      </c>
      <c r="H103" s="50">
        <f>D103+H102</f>
        <v>171</v>
      </c>
      <c r="I103" s="51">
        <f t="shared" si="4"/>
        <v>328</v>
      </c>
      <c r="J103" s="29"/>
    </row>
    <row r="104" spans="2:10" x14ac:dyDescent="0.35">
      <c r="B104" s="17" t="s">
        <v>4</v>
      </c>
      <c r="C104" s="4">
        <v>26</v>
      </c>
      <c r="D104" s="4">
        <v>40</v>
      </c>
      <c r="E104" s="4">
        <v>66</v>
      </c>
      <c r="F104" s="45" t="s">
        <v>53</v>
      </c>
      <c r="G104" s="50">
        <f>26+G103</f>
        <v>183</v>
      </c>
      <c r="H104" s="50">
        <f>D104+H103</f>
        <v>211</v>
      </c>
      <c r="I104" s="51">
        <f t="shared" si="4"/>
        <v>394</v>
      </c>
      <c r="J104" s="29"/>
    </row>
    <row r="105" spans="2:10" x14ac:dyDescent="0.35">
      <c r="B105" s="18" t="s">
        <v>5</v>
      </c>
      <c r="C105" s="8">
        <v>16</v>
      </c>
      <c r="D105" s="8">
        <v>18</v>
      </c>
      <c r="E105" s="8">
        <v>34</v>
      </c>
      <c r="F105" s="45" t="s">
        <v>54</v>
      </c>
      <c r="G105" s="50">
        <f>16+G104</f>
        <v>199</v>
      </c>
      <c r="H105" s="50">
        <f>D105+H104</f>
        <v>229</v>
      </c>
      <c r="I105" s="51">
        <f t="shared" si="4"/>
        <v>428</v>
      </c>
      <c r="J105" s="29"/>
    </row>
    <row r="106" spans="2:10" x14ac:dyDescent="0.35">
      <c r="B106" s="17" t="s">
        <v>6</v>
      </c>
      <c r="C106" s="4">
        <v>49</v>
      </c>
      <c r="D106" s="4">
        <v>49</v>
      </c>
      <c r="E106" s="4">
        <v>98</v>
      </c>
      <c r="F106" s="45" t="s">
        <v>55</v>
      </c>
      <c r="G106" s="50">
        <f>G105+C106</f>
        <v>248</v>
      </c>
      <c r="H106" s="50">
        <f>H105+D106</f>
        <v>278</v>
      </c>
      <c r="I106" s="51">
        <f t="shared" si="4"/>
        <v>526</v>
      </c>
      <c r="J106" s="29"/>
    </row>
    <row r="107" spans="2:10" x14ac:dyDescent="0.35">
      <c r="B107" s="18" t="s">
        <v>23</v>
      </c>
      <c r="C107" s="8">
        <v>124</v>
      </c>
      <c r="D107" s="8">
        <v>95</v>
      </c>
      <c r="E107" s="8">
        <v>219</v>
      </c>
      <c r="F107" s="45" t="s">
        <v>56</v>
      </c>
      <c r="G107" s="50">
        <f t="shared" ref="G107:H109" si="5">C107+G106</f>
        <v>372</v>
      </c>
      <c r="H107" s="50">
        <f t="shared" si="5"/>
        <v>373</v>
      </c>
      <c r="I107" s="51">
        <f t="shared" si="4"/>
        <v>745</v>
      </c>
      <c r="J107" s="29"/>
    </row>
    <row r="108" spans="2:10" x14ac:dyDescent="0.35">
      <c r="B108" s="3" t="s">
        <v>31</v>
      </c>
      <c r="C108" s="4">
        <v>237</v>
      </c>
      <c r="D108" s="4">
        <v>246</v>
      </c>
      <c r="E108" s="4">
        <v>483</v>
      </c>
      <c r="F108" s="45" t="s">
        <v>57</v>
      </c>
      <c r="G108" s="50">
        <f t="shared" si="5"/>
        <v>609</v>
      </c>
      <c r="H108" s="50">
        <f t="shared" si="5"/>
        <v>619</v>
      </c>
      <c r="I108" s="51">
        <f t="shared" si="4"/>
        <v>1228</v>
      </c>
      <c r="J108" s="29"/>
    </row>
    <row r="109" spans="2:10" x14ac:dyDescent="0.35">
      <c r="B109" s="18" t="s">
        <v>37</v>
      </c>
      <c r="C109" s="8">
        <v>78</v>
      </c>
      <c r="D109" s="8">
        <v>79</v>
      </c>
      <c r="E109" s="8">
        <v>157</v>
      </c>
      <c r="F109" s="45" t="s">
        <v>58</v>
      </c>
      <c r="G109" s="50">
        <f t="shared" si="5"/>
        <v>687</v>
      </c>
      <c r="H109" s="50">
        <f t="shared" si="5"/>
        <v>698</v>
      </c>
      <c r="I109" s="51">
        <f t="shared" si="4"/>
        <v>1385</v>
      </c>
      <c r="J109" s="29"/>
    </row>
    <row r="110" spans="2:10" x14ac:dyDescent="0.35">
      <c r="B110" s="19" t="s">
        <v>7</v>
      </c>
      <c r="C110" s="15">
        <f>SUM(C100:C109)</f>
        <v>687</v>
      </c>
      <c r="D110" s="15">
        <f>SUM(D100:D109)</f>
        <v>698</v>
      </c>
      <c r="E110" s="26">
        <f>SUM(E100:E109)</f>
        <v>1385</v>
      </c>
      <c r="F110" s="29"/>
      <c r="G110" s="29"/>
      <c r="H110" s="29"/>
      <c r="I110" s="29"/>
      <c r="J110" s="29"/>
    </row>
    <row r="111" spans="2:10" x14ac:dyDescent="0.35">
      <c r="F111" s="29"/>
      <c r="G111" s="29"/>
      <c r="H111" s="29"/>
      <c r="I111" s="29"/>
      <c r="J111" s="29"/>
    </row>
    <row r="112" spans="2:10" ht="18.75" x14ac:dyDescent="0.35">
      <c r="B112" s="24" t="s">
        <v>9</v>
      </c>
      <c r="F112" s="29"/>
      <c r="G112" s="29"/>
      <c r="H112" s="29"/>
      <c r="I112" s="29"/>
      <c r="J112" s="47"/>
    </row>
    <row r="113" spans="2:10" x14ac:dyDescent="0.35">
      <c r="C113" s="54" t="s">
        <v>26</v>
      </c>
      <c r="D113" s="54"/>
      <c r="F113" s="29"/>
      <c r="G113" s="55" t="s">
        <v>9</v>
      </c>
      <c r="H113" s="55"/>
      <c r="I113" s="29"/>
      <c r="J113" s="47"/>
    </row>
    <row r="114" spans="2:10" x14ac:dyDescent="0.35">
      <c r="B114" s="22" t="s">
        <v>0</v>
      </c>
      <c r="C114" s="16" t="s">
        <v>21</v>
      </c>
      <c r="D114" s="16" t="s">
        <v>22</v>
      </c>
      <c r="E114" s="16" t="s">
        <v>7</v>
      </c>
      <c r="F114" s="45" t="s">
        <v>0</v>
      </c>
      <c r="G114" s="45" t="s">
        <v>21</v>
      </c>
      <c r="H114" s="45" t="s">
        <v>22</v>
      </c>
      <c r="I114" s="29"/>
      <c r="J114" s="47"/>
    </row>
    <row r="115" spans="2:10" x14ac:dyDescent="0.35">
      <c r="B115" s="17" t="s">
        <v>13</v>
      </c>
      <c r="C115" s="5">
        <v>17</v>
      </c>
      <c r="D115" s="5">
        <v>17</v>
      </c>
      <c r="E115" s="5">
        <v>34</v>
      </c>
      <c r="F115" s="45" t="s">
        <v>49</v>
      </c>
      <c r="G115" s="50">
        <f>C115</f>
        <v>17</v>
      </c>
      <c r="H115" s="50">
        <f>D115</f>
        <v>17</v>
      </c>
      <c r="I115" s="51">
        <f>H115+G115</f>
        <v>34</v>
      </c>
      <c r="J115" s="47"/>
    </row>
    <row r="116" spans="2:10" x14ac:dyDescent="0.35">
      <c r="B116" s="18" t="s">
        <v>1</v>
      </c>
      <c r="C116" s="9">
        <v>12</v>
      </c>
      <c r="D116" s="9">
        <v>12</v>
      </c>
      <c r="E116" s="21">
        <v>24</v>
      </c>
      <c r="F116" s="45" t="s">
        <v>50</v>
      </c>
      <c r="G116" s="50">
        <f>G115+C116</f>
        <v>29</v>
      </c>
      <c r="H116" s="50">
        <f t="shared" ref="H116:H124" si="6">H115+D116</f>
        <v>29</v>
      </c>
      <c r="I116" s="51">
        <f t="shared" ref="I116:I124" si="7">H116+G116</f>
        <v>58</v>
      </c>
      <c r="J116" s="47"/>
    </row>
    <row r="117" spans="2:10" x14ac:dyDescent="0.35">
      <c r="B117" s="17" t="s">
        <v>2</v>
      </c>
      <c r="C117" s="5">
        <v>24</v>
      </c>
      <c r="D117" s="5">
        <v>24</v>
      </c>
      <c r="E117" s="5">
        <v>48</v>
      </c>
      <c r="F117" s="45" t="s">
        <v>51</v>
      </c>
      <c r="G117" s="50">
        <f>G116+C117</f>
        <v>53</v>
      </c>
      <c r="H117" s="50">
        <f t="shared" si="6"/>
        <v>53</v>
      </c>
      <c r="I117" s="51">
        <f t="shared" si="7"/>
        <v>106</v>
      </c>
      <c r="J117" s="47"/>
    </row>
    <row r="118" spans="2:10" x14ac:dyDescent="0.35">
      <c r="B118" s="18" t="s">
        <v>3</v>
      </c>
      <c r="C118" s="9">
        <v>12</v>
      </c>
      <c r="D118" s="9">
        <v>12</v>
      </c>
      <c r="E118" s="21">
        <v>24</v>
      </c>
      <c r="F118" s="45" t="s">
        <v>52</v>
      </c>
      <c r="G118" s="50">
        <f>G117+C118</f>
        <v>65</v>
      </c>
      <c r="H118" s="50">
        <f t="shared" si="6"/>
        <v>65</v>
      </c>
      <c r="I118" s="51">
        <f t="shared" si="7"/>
        <v>130</v>
      </c>
      <c r="J118" s="47"/>
    </row>
    <row r="119" spans="2:10" x14ac:dyDescent="0.35">
      <c r="B119" s="17" t="s">
        <v>4</v>
      </c>
      <c r="C119" s="5">
        <v>12</v>
      </c>
      <c r="D119" s="5">
        <v>12</v>
      </c>
      <c r="E119" s="5">
        <v>24</v>
      </c>
      <c r="F119" s="45" t="s">
        <v>53</v>
      </c>
      <c r="G119" s="50">
        <f>G118+C119</f>
        <v>77</v>
      </c>
      <c r="H119" s="50">
        <f t="shared" si="6"/>
        <v>77</v>
      </c>
      <c r="I119" s="51">
        <f t="shared" si="7"/>
        <v>154</v>
      </c>
      <c r="J119" s="47"/>
    </row>
    <row r="120" spans="2:10" x14ac:dyDescent="0.35">
      <c r="B120" s="18" t="s">
        <v>5</v>
      </c>
      <c r="C120" s="9">
        <v>10</v>
      </c>
      <c r="D120" s="9">
        <v>10</v>
      </c>
      <c r="E120" s="9">
        <v>20</v>
      </c>
      <c r="F120" s="45" t="s">
        <v>54</v>
      </c>
      <c r="G120" s="50">
        <f>G119+C120</f>
        <v>87</v>
      </c>
      <c r="H120" s="50">
        <f t="shared" si="6"/>
        <v>87</v>
      </c>
      <c r="I120" s="51">
        <f t="shared" si="7"/>
        <v>174</v>
      </c>
      <c r="J120" s="47"/>
    </row>
    <row r="121" spans="2:10" x14ac:dyDescent="0.35">
      <c r="B121" s="17" t="s">
        <v>6</v>
      </c>
      <c r="C121" s="5">
        <v>19</v>
      </c>
      <c r="D121" s="5">
        <v>19</v>
      </c>
      <c r="E121" s="5">
        <v>38</v>
      </c>
      <c r="F121" s="45" t="s">
        <v>55</v>
      </c>
      <c r="G121" s="50">
        <f>G120+C121</f>
        <v>106</v>
      </c>
      <c r="H121" s="50">
        <f t="shared" si="6"/>
        <v>106</v>
      </c>
      <c r="I121" s="51">
        <f t="shared" si="7"/>
        <v>212</v>
      </c>
      <c r="J121" s="47"/>
    </row>
    <row r="122" spans="2:10" x14ac:dyDescent="0.35">
      <c r="B122" s="18" t="s">
        <v>23</v>
      </c>
      <c r="C122" s="9">
        <v>38</v>
      </c>
      <c r="D122" s="9">
        <v>38</v>
      </c>
      <c r="E122" s="9">
        <v>76</v>
      </c>
      <c r="F122" s="45" t="s">
        <v>56</v>
      </c>
      <c r="G122" s="50">
        <f t="shared" ref="G116:G124" si="8">G121+C122</f>
        <v>144</v>
      </c>
      <c r="H122" s="50">
        <f t="shared" si="6"/>
        <v>144</v>
      </c>
      <c r="I122" s="51">
        <f t="shared" si="7"/>
        <v>288</v>
      </c>
      <c r="J122" s="47"/>
    </row>
    <row r="123" spans="2:10" x14ac:dyDescent="0.35">
      <c r="B123" s="3" t="s">
        <v>31</v>
      </c>
      <c r="C123" s="5">
        <v>54</v>
      </c>
      <c r="D123" s="5">
        <v>54</v>
      </c>
      <c r="E123" s="5">
        <v>108</v>
      </c>
      <c r="F123" s="45" t="s">
        <v>57</v>
      </c>
      <c r="G123" s="50">
        <f t="shared" si="8"/>
        <v>198</v>
      </c>
      <c r="H123" s="50">
        <f t="shared" si="6"/>
        <v>198</v>
      </c>
      <c r="I123" s="51">
        <f t="shared" si="7"/>
        <v>396</v>
      </c>
      <c r="J123" s="47"/>
    </row>
    <row r="124" spans="2:10" x14ac:dyDescent="0.35">
      <c r="B124" s="18" t="s">
        <v>37</v>
      </c>
      <c r="C124" s="8">
        <v>31</v>
      </c>
      <c r="D124" s="8">
        <v>31</v>
      </c>
      <c r="E124" s="8">
        <v>62</v>
      </c>
      <c r="F124" s="45" t="s">
        <v>58</v>
      </c>
      <c r="G124" s="50">
        <f t="shared" si="8"/>
        <v>229</v>
      </c>
      <c r="H124" s="50">
        <f t="shared" si="6"/>
        <v>229</v>
      </c>
      <c r="I124" s="51">
        <f t="shared" si="7"/>
        <v>458</v>
      </c>
      <c r="J124" s="47"/>
    </row>
    <row r="125" spans="2:10" x14ac:dyDescent="0.35">
      <c r="B125" s="19" t="s">
        <v>7</v>
      </c>
      <c r="C125" s="15">
        <f>SUM(C115:C124)</f>
        <v>229</v>
      </c>
      <c r="D125" s="15">
        <f>SUM(D115:D124)</f>
        <v>229</v>
      </c>
      <c r="E125" s="26">
        <f>SUM(E115:E124)</f>
        <v>458</v>
      </c>
      <c r="F125" s="29"/>
      <c r="G125" s="29"/>
      <c r="H125" s="29"/>
      <c r="I125" s="29"/>
    </row>
    <row r="126" spans="2:10" x14ac:dyDescent="0.35">
      <c r="F126" s="29"/>
      <c r="G126" s="29"/>
      <c r="H126" s="29"/>
      <c r="I126" s="29"/>
    </row>
    <row r="127" spans="2:10" x14ac:dyDescent="0.35">
      <c r="F127" s="29"/>
      <c r="G127" s="29"/>
      <c r="H127" s="29"/>
      <c r="I127" s="29"/>
    </row>
    <row r="128" spans="2:10" x14ac:dyDescent="0.35">
      <c r="B128" s="42" t="s">
        <v>40</v>
      </c>
    </row>
    <row r="129" spans="2:8" x14ac:dyDescent="0.35">
      <c r="B129" s="42" t="s">
        <v>44</v>
      </c>
    </row>
    <row r="131" spans="2:8" x14ac:dyDescent="0.35">
      <c r="B131" s="46" t="s">
        <v>42</v>
      </c>
    </row>
    <row r="132" spans="2:8" x14ac:dyDescent="0.35">
      <c r="B132" s="53" t="s">
        <v>43</v>
      </c>
      <c r="C132" s="53"/>
      <c r="D132" s="53"/>
      <c r="E132" s="53"/>
    </row>
    <row r="133" spans="2:8" x14ac:dyDescent="0.35">
      <c r="G133" s="52"/>
      <c r="H133" s="52"/>
    </row>
    <row r="134" spans="2:8" x14ac:dyDescent="0.35">
      <c r="F134" s="48"/>
      <c r="G134" s="49"/>
      <c r="H134" s="49"/>
    </row>
    <row r="135" spans="2:8" x14ac:dyDescent="0.35">
      <c r="F135" s="48"/>
      <c r="G135" s="49"/>
      <c r="H135" s="49"/>
    </row>
    <row r="136" spans="2:8" x14ac:dyDescent="0.35">
      <c r="F136" s="48"/>
      <c r="G136" s="49"/>
      <c r="H136" s="49"/>
    </row>
    <row r="137" spans="2:8" x14ac:dyDescent="0.35">
      <c r="F137" s="48"/>
      <c r="G137" s="49"/>
      <c r="H137" s="49"/>
    </row>
    <row r="138" spans="2:8" x14ac:dyDescent="0.35">
      <c r="F138" s="48"/>
      <c r="G138" s="49"/>
      <c r="H138" s="49"/>
    </row>
    <row r="139" spans="2:8" x14ac:dyDescent="0.35">
      <c r="F139" s="48"/>
      <c r="G139" s="49"/>
      <c r="H139" s="49"/>
    </row>
    <row r="140" spans="2:8" x14ac:dyDescent="0.35">
      <c r="F140" s="48"/>
      <c r="G140" s="49"/>
      <c r="H140" s="49"/>
    </row>
    <row r="141" spans="2:8" x14ac:dyDescent="0.35">
      <c r="F141" s="48"/>
      <c r="G141" s="49"/>
      <c r="H141" s="49"/>
    </row>
    <row r="142" spans="2:8" x14ac:dyDescent="0.35">
      <c r="F142" s="48"/>
      <c r="G142" s="49"/>
      <c r="H142" s="49"/>
    </row>
    <row r="143" spans="2:8" x14ac:dyDescent="0.35">
      <c r="F143" s="48"/>
      <c r="G143" s="49"/>
      <c r="H143" s="49"/>
    </row>
    <row r="144" spans="2:8" x14ac:dyDescent="0.35">
      <c r="F144" s="48"/>
      <c r="G144" s="49"/>
      <c r="H144" s="49"/>
    </row>
    <row r="145" spans="6:8" x14ac:dyDescent="0.35">
      <c r="F145" s="49"/>
      <c r="G145" s="49"/>
      <c r="H145" s="49"/>
    </row>
  </sheetData>
  <sortState xmlns:xlrd2="http://schemas.microsoft.com/office/spreadsheetml/2017/richdata2" ref="B82:C91">
    <sortCondition descending="1" ref="C81:C91"/>
  </sortState>
  <mergeCells count="12">
    <mergeCell ref="G133:H133"/>
    <mergeCell ref="B132:E132"/>
    <mergeCell ref="C10:D10"/>
    <mergeCell ref="C44:D44"/>
    <mergeCell ref="G98:H98"/>
    <mergeCell ref="G113:H113"/>
    <mergeCell ref="C98:D98"/>
    <mergeCell ref="C113:D113"/>
    <mergeCell ref="C27:E27"/>
    <mergeCell ref="F27:H27"/>
    <mergeCell ref="C61:E61"/>
    <mergeCell ref="F61:H61"/>
  </mergeCells>
  <phoneticPr fontId="16" type="noConversion"/>
  <pageMargins left="0.7" right="0.7" top="0.75" bottom="0.75" header="0.3" footer="0.3"/>
  <pageSetup paperSize="9" orientation="portrait" verticalDpi="597" r:id="rId1"/>
  <ignoredErrors>
    <ignoredError sqref="H10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Estadística Operacional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FAUSTO SARABIA</dc:creator>
  <cp:lastModifiedBy>Dirección General</cp:lastModifiedBy>
  <dcterms:created xsi:type="dcterms:W3CDTF">2022-10-07T15:45:48Z</dcterms:created>
  <dcterms:modified xsi:type="dcterms:W3CDTF">2024-07-18T20:28:14Z</dcterms:modified>
</cp:coreProperties>
</file>